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<sst xmlns="http://schemas.openxmlformats.org/spreadsheetml/2006/main" count="329" uniqueCount="174">
  <si>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</si>
  <si>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</si>
  <si>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</si>
  <si>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</si>
  <si>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</si>
  <si>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</si>
  <si>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</si>
  <si>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</si>
  <si>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</si>
  <si>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</si>
  <si>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</si>
  <si>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</si>
  <si>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</si>
  <si>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</si>
  <si>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</si>
  <si>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</si>
  <si>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</si>
  <si>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</si>
  <si>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</si>
  <si>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</si>
  <si>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</si>
  <si>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</si>
  <si>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</si>
  <si>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</si>
  <si>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</si>
  <si>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</si>
  <si>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</si>
  <si>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</si>
  <si>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</si>
  <si>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</si>
  <si>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</si>
  <si>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</si>
  <si>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</si>
  <si>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</si>
  <si>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</si>
  <si>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</si>
  <si>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</si>
  <si>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</si>
  <si>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</si>
  <si>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</si>
  <si>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</si>
  <si>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</si>
  <si>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</si>
  <si>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</si>
  <si>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</si>
  <si>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</si>
  <si>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</si>
  <si>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</si>
  <si>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</si>
  <si>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</si>
  <si>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</si>
  <si>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</si>
  <si>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</si>
  <si>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</si>
  <si>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</si>
  <si>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</si>
  <si>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</si>
  <si>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</si>
  <si>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</si>
  <si>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</si>
  <si>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</si>
  <si>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</si>
  <si>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</si>
  <si>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ул.Каховская,140</t>
  </si>
  <si>
    <t>511,8</t>
  </si>
  <si>
    <t>31 чел.</t>
  </si>
  <si>
    <t>12 шт.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</si>
  <si>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</si>
  <si>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</t>
    </r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</si>
  <si>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</si>
  <si>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</si>
  <si>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</si>
  <si>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</si>
  <si>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</si>
  <si>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</si>
  <si>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</si>
  <si>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снега-  март</t>
    </r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</si>
  <si>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</si>
  <si>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- август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Переподключение ХВС - октябрь   </t>
    </r>
    <r>
      <rPr>
        <sz val="8"/>
        <rFont val="Arial Cyr"/>
        <family val="2"/>
      </rPr>
      <t xml:space="preserve">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</si>
  <si>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– выполняется собственниками самостоятельно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</si>
  <si>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июнь, июль</t>
    </r>
    <r>
      <rPr>
        <sz val="8"/>
        <color indexed="12"/>
        <rFont val="Arial Cyr"/>
        <family val="2"/>
      </rPr>
      <t xml:space="preserve">                                                                              </t>
    </r>
    <r>
      <rPr>
        <b/>
        <sz val="8"/>
        <rFont val="Arial Cyr"/>
        <family val="0"/>
      </rPr>
      <t xml:space="preserve">Окраска контейнерных баков-август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Скос травы - июль     </t>
    </r>
    <r>
      <rPr>
        <sz val="8"/>
        <color indexed="12"/>
        <rFont val="Arial Cyr"/>
        <family val="2"/>
      </rPr>
      <t xml:space="preserve">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</si>
  <si>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– выполняется собственниками самостоятельно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</si>
  <si>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</si>
  <si>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</t>
    </r>
  </si>
  <si>
    <t>по содержанию и ремонту общего имущества в многоквартирном доме за период:  2014г.</t>
  </si>
  <si>
    <t>27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</si>
  <si>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</si>
  <si>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</si>
  <si>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</si>
  <si>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</si>
  <si>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</si>
  <si>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</si>
  <si>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</si>
  <si>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</si>
  <si>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</si>
  <si>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</si>
  <si>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</si>
  <si>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</si>
  <si>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</si>
  <si>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</si>
  <si>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</si>
  <si>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</si>
  <si>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</si>
  <si>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</si>
  <si>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</si>
  <si>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</si>
  <si>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</si>
  <si>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</si>
  <si>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</si>
  <si>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</si>
  <si>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</si>
  <si>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</si>
  <si>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</si>
  <si>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</si>
  <si>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</si>
  <si>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</si>
  <si>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</si>
  <si>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</si>
  <si>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</si>
  <si>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24.12.14</t>
  </si>
  <si>
    <t>10:00</t>
  </si>
  <si>
    <t>11:30</t>
  </si>
  <si>
    <t>Перезапуск СО - 3 стояка.</t>
  </si>
  <si>
    <t/>
  </si>
  <si>
    <t>мн.дом</t>
  </si>
  <si>
    <t>Содержание общего имущества</t>
  </si>
  <si>
    <t>СОИ (системы)</t>
  </si>
  <si>
    <t>Центральное отопление</t>
  </si>
  <si>
    <t>31.10.14</t>
  </si>
  <si>
    <t>15:00</t>
  </si>
  <si>
    <t>Ремонт СО Д 40мм, врезка сбросников Д 15ммм - 2 шт., перезапуск СО - 8 стояков.</t>
  </si>
  <si>
    <t>Труба стальн. Д 40мм - 2м/п, вентиль Д 15мм - 2 шт., круг отрезной - 1 шт., труба стальн. Д 32мм - 2м/п, лён- 0,02кг, электроды - 1 кг.</t>
  </si>
  <si>
    <t>квартира</t>
  </si>
  <si>
    <t>17.09.14</t>
  </si>
  <si>
    <t>17:00</t>
  </si>
  <si>
    <t>Осмотр кровли.</t>
  </si>
  <si>
    <t>Крыши и водосточные системы</t>
  </si>
  <si>
    <t>08.09.14</t>
  </si>
  <si>
    <t>14:00</t>
  </si>
  <si>
    <t>Замена ламп, ремонт светильника.</t>
  </si>
  <si>
    <t>Электроснабжение</t>
  </si>
  <si>
    <t>30.07.14</t>
  </si>
  <si>
    <t>Замена смесителя.</t>
  </si>
  <si>
    <t>лён - 0,01кг.</t>
  </si>
  <si>
    <t>Водопровод и канализация, горячее водоснабжение</t>
  </si>
  <si>
    <t>12.02.14</t>
  </si>
  <si>
    <t>13:00</t>
  </si>
  <si>
    <t>Консультация по телефону на самостоятельную проверку работы э/счётчика.</t>
  </si>
  <si>
    <t>Крутиков Сергей Владимирович</t>
  </si>
  <si>
    <t>17.03.14</t>
  </si>
  <si>
    <t>15:30</t>
  </si>
  <si>
    <t>Нет снятия показаний в один день. Жилец отменил заявку.</t>
  </si>
  <si>
    <t>15:35</t>
  </si>
  <si>
    <t>16:10</t>
  </si>
  <si>
    <t>Сброс снега : кровля - 10 м/п, козырёк - 4 кв.м.</t>
  </si>
  <si>
    <t>СОИ (работы)</t>
  </si>
  <si>
    <t>Сезонные работы</t>
  </si>
  <si>
    <t>08.05.14</t>
  </si>
  <si>
    <t>09:00</t>
  </si>
  <si>
    <t>09:40</t>
  </si>
  <si>
    <t>Осмотр ХВС.</t>
  </si>
  <si>
    <t>07.05.14</t>
  </si>
  <si>
    <t>08:30</t>
  </si>
  <si>
    <t>11:00</t>
  </si>
  <si>
    <t>Устранение течи на ХВС.</t>
  </si>
  <si>
    <t>Труба м/пласт.Д 16мм  - 2 м/п., фитинг Д 3/4 ст. на 15 м/пл.,- 2 шт, фитинг с 1/2 на 3/4 - 1 шт.</t>
  </si>
  <si>
    <t>04.03.14</t>
  </si>
  <si>
    <t>Замена ламп.</t>
  </si>
  <si>
    <t>Лампы  60 вт- 2 шт.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</si>
  <si>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sz val="8"/>
        <color indexed="12"/>
        <rFont val="Arial Cyr"/>
        <family val="2"/>
      </rPr>
      <t xml:space="preserve">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</si>
  <si>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</si>
  <si>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</t>
    </r>
    <r>
      <rPr>
        <b/>
        <sz val="8"/>
        <rFont val="Arial Cyr"/>
        <family val="0"/>
      </rPr>
      <t xml:space="preserve">Ремонт системы отопления (октябрь). Ремонт системы ХВС (май)                                    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</si>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</sst>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3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76" t="s">
        <v>70</v>
      </c>
      <c r="B1" s="76"/>
      <c r="C1" s="76"/>
      <c r="D1" s="76"/>
      <c r="E1" s="76"/>
      <c r="F1" s="76"/>
      <c r="G1" s="76"/>
      <c r="H1" s="76"/>
      <c r="I1" s="31"/>
    </row>
    <row r="2" spans="1:9" ht="12.75" customHeight="1">
      <c r="A2" s="77" t="s">
        <v>84</v>
      </c>
      <c r="B2" s="77"/>
      <c r="C2" s="77"/>
      <c r="D2" s="77"/>
      <c r="E2" s="77"/>
      <c r="F2" s="77"/>
      <c r="G2" s="77"/>
      <c r="H2" s="7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172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173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13450.2+76463.28</f>
        <v>89913.48</v>
      </c>
      <c r="C15" s="20">
        <v>0</v>
      </c>
      <c r="D15" s="20">
        <f>SUM(B15:C15)</f>
        <v>89913.48</v>
      </c>
      <c r="E15" s="1"/>
      <c r="F15" s="1"/>
      <c r="G15" s="1"/>
      <c r="H15" s="1"/>
    </row>
    <row r="16" spans="1:8" ht="12.75">
      <c r="A16" s="5" t="s">
        <v>87</v>
      </c>
      <c r="B16" s="20">
        <f>13758.37+77042.48</f>
        <v>90800.84999999999</v>
      </c>
      <c r="C16" s="20">
        <v>195.62</v>
      </c>
      <c r="D16" s="20">
        <f>SUM(B16:C16)</f>
        <v>90996.46999999999</v>
      </c>
      <c r="E16" s="1"/>
      <c r="F16" s="1"/>
      <c r="G16" s="1"/>
      <c r="H16" s="1"/>
    </row>
    <row r="17" spans="1:8" ht="12.75">
      <c r="A17" s="5" t="s">
        <v>88</v>
      </c>
      <c r="B17" s="39">
        <f>H49+H56+H61</f>
        <v>44545.884000000005</v>
      </c>
      <c r="C17" s="39">
        <f>H72+H77+H85</f>
        <v>30640.480000000003</v>
      </c>
      <c r="D17" s="39">
        <f>SUM(B17:C17)</f>
        <v>75186.364</v>
      </c>
      <c r="E17" s="1"/>
      <c r="F17" s="1"/>
      <c r="G17" s="1"/>
      <c r="H17" s="1"/>
    </row>
    <row r="18" spans="1:8" ht="12.75">
      <c r="A18" s="5" t="s">
        <v>89</v>
      </c>
      <c r="B18" s="38">
        <f>B16-B17</f>
        <v>46254.965999999986</v>
      </c>
      <c r="C18" s="38">
        <f>C16-C17</f>
        <v>-30444.860000000004</v>
      </c>
      <c r="D18" s="38">
        <f>SUM(B18:C18)</f>
        <v>15810.105999999982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15810.105999999982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31666.19199999999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47476.297999999966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3" t="s">
        <v>60</v>
      </c>
      <c r="B26" s="84"/>
      <c r="C26" s="84"/>
      <c r="D26" s="84"/>
      <c r="E26" s="84"/>
      <c r="F26" s="84"/>
      <c r="G26" s="84"/>
      <c r="H26" s="25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6">
        <v>4.99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6">
        <v>0.7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6">
        <v>2.19</v>
      </c>
    </row>
    <row r="30" spans="1:8" ht="12.75" customHeight="1">
      <c r="A30" s="80" t="s">
        <v>18</v>
      </c>
      <c r="B30" s="81"/>
      <c r="C30" s="81"/>
      <c r="D30" s="81"/>
      <c r="E30" s="81"/>
      <c r="F30" s="81"/>
      <c r="G30" s="82"/>
      <c r="H30" s="27">
        <f>SUM(H27:H29)</f>
        <v>7.880000000000001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6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6">
        <v>4.54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6">
        <v>0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6">
        <v>2.22</v>
      </c>
    </row>
    <row r="35" spans="1:8" ht="12.75" customHeight="1">
      <c r="A35" s="80" t="s">
        <v>19</v>
      </c>
      <c r="B35" s="81"/>
      <c r="C35" s="81"/>
      <c r="D35" s="81"/>
      <c r="E35" s="81"/>
      <c r="F35" s="81"/>
      <c r="G35" s="82"/>
      <c r="H35" s="27">
        <f>SUM(H32:H34)</f>
        <v>6.76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6"/>
    </row>
    <row r="37" spans="1:8" ht="12.75" customHeight="1">
      <c r="A37" s="80" t="s">
        <v>28</v>
      </c>
      <c r="B37" s="81"/>
      <c r="C37" s="81"/>
      <c r="D37" s="81"/>
      <c r="E37" s="81"/>
      <c r="F37" s="81"/>
      <c r="G37" s="8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3" t="s">
        <v>58</v>
      </c>
      <c r="B39" s="74"/>
      <c r="C39" s="74"/>
      <c r="D39" s="74"/>
      <c r="E39" s="74"/>
      <c r="F39" s="74"/>
      <c r="G39" s="74"/>
      <c r="H39" s="7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9" t="s">
        <v>29</v>
      </c>
      <c r="B41" s="60"/>
      <c r="C41" s="60"/>
      <c r="D41" s="61"/>
      <c r="E41" s="61"/>
      <c r="F41" s="61"/>
      <c r="G41" s="62"/>
      <c r="H41" s="4" t="s">
        <v>93</v>
      </c>
    </row>
    <row r="42" spans="1:9" ht="47.25" customHeight="1">
      <c r="A42" s="56" t="s">
        <v>30</v>
      </c>
      <c r="B42" s="57"/>
      <c r="C42" s="57"/>
      <c r="D42" s="57"/>
      <c r="E42" s="57"/>
      <c r="F42" s="57"/>
      <c r="G42" s="58"/>
      <c r="H42" s="28">
        <f>12*B5*I42</f>
        <v>14678.424</v>
      </c>
      <c r="I42" s="35">
        <v>2.39</v>
      </c>
    </row>
    <row r="43" spans="1:9" ht="36.75" customHeight="1">
      <c r="A43" s="63" t="s">
        <v>31</v>
      </c>
      <c r="B43" s="64"/>
      <c r="C43" s="64"/>
      <c r="D43" s="64"/>
      <c r="E43" s="64"/>
      <c r="F43" s="64"/>
      <c r="G43" s="65"/>
      <c r="H43" s="28">
        <f>12*I43*B5</f>
        <v>3869.2080000000005</v>
      </c>
      <c r="I43" s="35">
        <v>0.63</v>
      </c>
    </row>
    <row r="44" spans="1:9" ht="13.5" customHeight="1">
      <c r="A44" s="78" t="s">
        <v>32</v>
      </c>
      <c r="B44" s="79"/>
      <c r="C44" s="79"/>
      <c r="D44" s="79"/>
      <c r="E44" s="79"/>
      <c r="F44" s="79"/>
      <c r="G44" s="79"/>
      <c r="H44" s="28">
        <f>12*B5*I44</f>
        <v>2088.1440000000002</v>
      </c>
      <c r="I44" s="35">
        <v>0.34</v>
      </c>
    </row>
    <row r="45" spans="1:9" ht="24.75" customHeight="1">
      <c r="A45" s="63" t="s">
        <v>33</v>
      </c>
      <c r="B45" s="64"/>
      <c r="C45" s="64"/>
      <c r="D45" s="64"/>
      <c r="E45" s="64"/>
      <c r="F45" s="64"/>
      <c r="G45" s="65"/>
      <c r="H45" s="28">
        <f>12*B5*I45</f>
        <v>2088.1440000000002</v>
      </c>
      <c r="I45" s="35">
        <v>0.34</v>
      </c>
    </row>
    <row r="46" spans="1:9" ht="13.5" customHeight="1">
      <c r="A46" s="78" t="s">
        <v>34</v>
      </c>
      <c r="B46" s="79"/>
      <c r="C46" s="79"/>
      <c r="D46" s="79"/>
      <c r="E46" s="79"/>
      <c r="F46" s="79"/>
      <c r="G46" s="79"/>
      <c r="H46" s="28">
        <f>12*B5*I46</f>
        <v>1105.488</v>
      </c>
      <c r="I46" s="35">
        <v>0.18</v>
      </c>
    </row>
    <row r="47" spans="1:9" ht="47.25" customHeight="1">
      <c r="A47" s="56" t="s">
        <v>36</v>
      </c>
      <c r="B47" s="57"/>
      <c r="C47" s="57"/>
      <c r="D47" s="57"/>
      <c r="E47" s="57"/>
      <c r="F47" s="57"/>
      <c r="G47" s="58"/>
      <c r="H47" s="28">
        <f>12*B5*I47</f>
        <v>5404.608</v>
      </c>
      <c r="I47" s="35">
        <v>0.88</v>
      </c>
    </row>
    <row r="48" spans="1:9" ht="24.75" customHeight="1">
      <c r="A48" s="63" t="s">
        <v>35</v>
      </c>
      <c r="B48" s="64"/>
      <c r="C48" s="64"/>
      <c r="D48" s="64"/>
      <c r="E48" s="64"/>
      <c r="F48" s="64"/>
      <c r="G48" s="65"/>
      <c r="H48" s="28">
        <f>12*B5*I48</f>
        <v>1412.5680000000002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30646.584000000003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9" t="s">
        <v>37</v>
      </c>
      <c r="B51" s="60"/>
      <c r="C51" s="60"/>
      <c r="D51" s="61"/>
      <c r="E51" s="61"/>
      <c r="F51" s="61"/>
      <c r="G51" s="62"/>
      <c r="H51" s="4" t="s">
        <v>93</v>
      </c>
    </row>
    <row r="52" spans="1:9" ht="24" customHeight="1">
      <c r="A52" s="56" t="s">
        <v>170</v>
      </c>
      <c r="B52" s="57"/>
      <c r="C52" s="57"/>
      <c r="D52" s="57"/>
      <c r="E52" s="57"/>
      <c r="F52" s="57"/>
      <c r="G52" s="58"/>
      <c r="H52" s="28">
        <v>449.1</v>
      </c>
      <c r="I52" s="35">
        <v>0.7</v>
      </c>
    </row>
    <row r="53" spans="1:8" ht="24.75" customHeight="1">
      <c r="A53" s="63" t="s">
        <v>52</v>
      </c>
      <c r="B53" s="64"/>
      <c r="C53" s="64"/>
      <c r="D53" s="64"/>
      <c r="E53" s="64"/>
      <c r="F53" s="64"/>
      <c r="G53" s="65"/>
      <c r="H53" s="28">
        <v>0</v>
      </c>
    </row>
    <row r="54" spans="1:8" ht="24.75" customHeight="1">
      <c r="A54" s="63" t="s">
        <v>53</v>
      </c>
      <c r="B54" s="64"/>
      <c r="C54" s="64"/>
      <c r="D54" s="64"/>
      <c r="E54" s="64"/>
      <c r="F54" s="64"/>
      <c r="G54" s="65"/>
      <c r="H54" s="28">
        <v>0</v>
      </c>
    </row>
    <row r="55" spans="1:8" ht="36" customHeight="1">
      <c r="A55" s="63" t="s">
        <v>54</v>
      </c>
      <c r="B55" s="64"/>
      <c r="C55" s="64"/>
      <c r="D55" s="64"/>
      <c r="E55" s="64"/>
      <c r="F55" s="64"/>
      <c r="G55" s="6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449.1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9" t="s">
        <v>45</v>
      </c>
      <c r="B58" s="60"/>
      <c r="C58" s="60"/>
      <c r="D58" s="61"/>
      <c r="E58" s="61"/>
      <c r="F58" s="61"/>
      <c r="G58" s="62"/>
      <c r="H58" s="4" t="s">
        <v>93</v>
      </c>
    </row>
    <row r="59" spans="1:9" ht="12.75" customHeight="1">
      <c r="A59" s="56" t="s">
        <v>44</v>
      </c>
      <c r="B59" s="57"/>
      <c r="C59" s="57"/>
      <c r="D59" s="57"/>
      <c r="E59" s="57"/>
      <c r="F59" s="57"/>
      <c r="G59" s="58"/>
      <c r="H59" s="28">
        <v>13450.2</v>
      </c>
      <c r="I59" s="35">
        <v>2.19</v>
      </c>
    </row>
    <row r="60" spans="1:8" ht="24" customHeight="1">
      <c r="A60" s="56" t="s">
        <v>49</v>
      </c>
      <c r="B60" s="57"/>
      <c r="C60" s="57"/>
      <c r="D60" s="57"/>
      <c r="E60" s="57"/>
      <c r="F60" s="57"/>
      <c r="G60" s="5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13450.2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3" t="s">
        <v>59</v>
      </c>
      <c r="B63" s="74"/>
      <c r="C63" s="74"/>
      <c r="D63" s="74"/>
      <c r="E63" s="74"/>
      <c r="F63" s="74"/>
      <c r="G63" s="74"/>
      <c r="H63" s="7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9" t="s">
        <v>43</v>
      </c>
      <c r="B65" s="60"/>
      <c r="C65" s="60"/>
      <c r="D65" s="61"/>
      <c r="E65" s="61"/>
      <c r="F65" s="61"/>
      <c r="G65" s="62"/>
      <c r="H65" s="4" t="s">
        <v>93</v>
      </c>
    </row>
    <row r="66" spans="1:9" ht="36.75" customHeight="1">
      <c r="A66" s="56" t="s">
        <v>38</v>
      </c>
      <c r="B66" s="57"/>
      <c r="C66" s="57"/>
      <c r="D66" s="57"/>
      <c r="E66" s="57"/>
      <c r="F66" s="57"/>
      <c r="G66" s="58"/>
      <c r="H66" s="28">
        <f>12*B5*I66</f>
        <v>6510.0960000000005</v>
      </c>
      <c r="I66" s="35">
        <v>1.06</v>
      </c>
    </row>
    <row r="67" spans="1:9" ht="24.75" customHeight="1">
      <c r="A67" s="63" t="s">
        <v>39</v>
      </c>
      <c r="B67" s="64"/>
      <c r="C67" s="64"/>
      <c r="D67" s="64"/>
      <c r="E67" s="64"/>
      <c r="F67" s="64"/>
      <c r="G67" s="65"/>
      <c r="H67" s="28">
        <f>12*B5*I67</f>
        <v>5527.4400000000005</v>
      </c>
      <c r="I67" s="35">
        <v>0.9</v>
      </c>
    </row>
    <row r="68" spans="1:9" ht="36.75" customHeight="1">
      <c r="A68" s="56" t="s">
        <v>48</v>
      </c>
      <c r="B68" s="57"/>
      <c r="C68" s="57"/>
      <c r="D68" s="57"/>
      <c r="E68" s="57"/>
      <c r="F68" s="57"/>
      <c r="G68" s="58"/>
      <c r="H68" s="28">
        <f>12*B5*I68</f>
        <v>7738.416</v>
      </c>
      <c r="I68" s="35">
        <v>1.26</v>
      </c>
    </row>
    <row r="69" spans="1:9" ht="24.75" customHeight="1">
      <c r="A69" s="63" t="s">
        <v>40</v>
      </c>
      <c r="B69" s="64"/>
      <c r="C69" s="64"/>
      <c r="D69" s="64"/>
      <c r="E69" s="64"/>
      <c r="F69" s="64"/>
      <c r="G69" s="65"/>
      <c r="H69" s="28">
        <f>12*B5*I69</f>
        <v>1473.984</v>
      </c>
      <c r="I69" s="35">
        <v>0.24</v>
      </c>
    </row>
    <row r="70" spans="1:9" ht="25.5" customHeight="1">
      <c r="A70" s="56" t="s">
        <v>41</v>
      </c>
      <c r="B70" s="57"/>
      <c r="C70" s="57"/>
      <c r="D70" s="57"/>
      <c r="E70" s="57"/>
      <c r="F70" s="57"/>
      <c r="G70" s="58"/>
      <c r="H70" s="28">
        <f>12*B5*I70</f>
        <v>2702.304</v>
      </c>
      <c r="I70" s="35">
        <v>0.44</v>
      </c>
    </row>
    <row r="71" spans="1:9" ht="24.75" customHeight="1">
      <c r="A71" s="63" t="s">
        <v>42</v>
      </c>
      <c r="B71" s="64"/>
      <c r="C71" s="64"/>
      <c r="D71" s="64"/>
      <c r="E71" s="64"/>
      <c r="F71" s="64"/>
      <c r="G71" s="65"/>
      <c r="H71" s="28">
        <f>12*B5*I71</f>
        <v>921.24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24873.480000000003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9" t="s">
        <v>46</v>
      </c>
      <c r="B74" s="60"/>
      <c r="C74" s="60"/>
      <c r="D74" s="61"/>
      <c r="E74" s="61"/>
      <c r="F74" s="61"/>
      <c r="G74" s="62"/>
      <c r="H74" s="4" t="s">
        <v>93</v>
      </c>
    </row>
    <row r="75" spans="1:8" ht="36" customHeight="1">
      <c r="A75" s="56" t="s">
        <v>171</v>
      </c>
      <c r="B75" s="57"/>
      <c r="C75" s="57"/>
      <c r="D75" s="57"/>
      <c r="E75" s="57"/>
      <c r="F75" s="57"/>
      <c r="G75" s="58"/>
      <c r="H75" s="28">
        <f>3343+2424</f>
        <v>5767</v>
      </c>
    </row>
    <row r="76" spans="1:8" ht="34.5" customHeight="1">
      <c r="A76" s="63" t="s">
        <v>51</v>
      </c>
      <c r="B76" s="64"/>
      <c r="C76" s="64"/>
      <c r="D76" s="64"/>
      <c r="E76" s="64"/>
      <c r="F76" s="64"/>
      <c r="G76" s="6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5767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9" t="s">
        <v>47</v>
      </c>
      <c r="B79" s="60"/>
      <c r="C79" s="60"/>
      <c r="D79" s="61"/>
      <c r="E79" s="61"/>
      <c r="F79" s="61"/>
      <c r="G79" s="62"/>
      <c r="H79" s="4" t="s">
        <v>93</v>
      </c>
    </row>
    <row r="80" spans="1:8" ht="25.5" customHeight="1">
      <c r="A80" s="56" t="s">
        <v>81</v>
      </c>
      <c r="B80" s="57"/>
      <c r="C80" s="57"/>
      <c r="D80" s="57"/>
      <c r="E80" s="57"/>
      <c r="F80" s="57"/>
      <c r="G80" s="58"/>
      <c r="H80" s="28">
        <v>0</v>
      </c>
    </row>
    <row r="81" spans="1:8" ht="26.25" customHeight="1">
      <c r="A81" s="56" t="s">
        <v>82</v>
      </c>
      <c r="B81" s="57"/>
      <c r="C81" s="57"/>
      <c r="D81" s="57"/>
      <c r="E81" s="57"/>
      <c r="F81" s="57"/>
      <c r="G81" s="58"/>
      <c r="H81" s="28">
        <v>0</v>
      </c>
    </row>
    <row r="82" spans="1:8" ht="27.75" customHeight="1">
      <c r="A82" s="69" t="s">
        <v>83</v>
      </c>
      <c r="B82" s="70"/>
      <c r="C82" s="70"/>
      <c r="D82" s="70"/>
      <c r="E82" s="70"/>
      <c r="F82" s="70"/>
      <c r="G82" s="71"/>
      <c r="H82" s="28">
        <v>0</v>
      </c>
    </row>
    <row r="83" spans="1:8" ht="24.75" customHeight="1">
      <c r="A83" s="63" t="s">
        <v>50</v>
      </c>
      <c r="B83" s="64"/>
      <c r="C83" s="64"/>
      <c r="D83" s="64"/>
      <c r="E83" s="64"/>
      <c r="F83" s="64"/>
      <c r="G83" s="65"/>
      <c r="H83" s="28">
        <v>0</v>
      </c>
    </row>
    <row r="84" spans="1:8" ht="25.5" customHeight="1">
      <c r="A84" s="66" t="s">
        <v>169</v>
      </c>
      <c r="B84" s="67"/>
      <c r="C84" s="67"/>
      <c r="D84" s="67"/>
      <c r="E84" s="67"/>
      <c r="F84" s="67"/>
      <c r="G84" s="68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8" ht="12.75">
      <c r="A88" t="s">
        <v>61</v>
      </c>
    </row>
    <row r="89" ht="10.5" customHeight="1"/>
    <row r="90" ht="12.75" hidden="1"/>
    <row r="91" ht="12.75" hidden="1"/>
    <row r="92" spans="1:25" ht="12.75" hidden="1">
      <c r="A92" s="40" t="s">
        <v>94</v>
      </c>
      <c r="B92" s="40" t="s">
        <v>95</v>
      </c>
      <c r="C92" s="40" t="s">
        <v>96</v>
      </c>
      <c r="D92" s="40" t="s">
        <v>97</v>
      </c>
      <c r="E92" s="40" t="s">
        <v>98</v>
      </c>
      <c r="F92" s="40" t="s">
        <v>99</v>
      </c>
      <c r="G92" s="40" t="s">
        <v>100</v>
      </c>
      <c r="H92" s="40" t="s">
        <v>101</v>
      </c>
      <c r="I92" s="40" t="s">
        <v>102</v>
      </c>
      <c r="J92" s="40" t="s">
        <v>103</v>
      </c>
      <c r="K92" s="40" t="s">
        <v>104</v>
      </c>
      <c r="L92" s="40" t="s">
        <v>105</v>
      </c>
      <c r="M92" s="40" t="s">
        <v>106</v>
      </c>
      <c r="N92" s="40" t="s">
        <v>107</v>
      </c>
      <c r="O92" s="40" t="s">
        <v>108</v>
      </c>
      <c r="P92" s="40" t="s">
        <v>109</v>
      </c>
      <c r="Q92" s="40" t="s">
        <v>110</v>
      </c>
      <c r="R92" s="40" t="s">
        <v>111</v>
      </c>
      <c r="S92" s="40" t="s">
        <v>112</v>
      </c>
      <c r="T92" s="40" t="s">
        <v>113</v>
      </c>
      <c r="U92" s="40" t="s">
        <v>114</v>
      </c>
      <c r="V92" s="40" t="s">
        <v>115</v>
      </c>
      <c r="W92" s="40" t="s">
        <v>116</v>
      </c>
      <c r="X92" s="40" t="s">
        <v>117</v>
      </c>
      <c r="Y92" s="40" t="s">
        <v>118</v>
      </c>
    </row>
    <row r="93" spans="1:25" s="45" customFormat="1" ht="12.75" hidden="1">
      <c r="A93" s="41">
        <v>5635</v>
      </c>
      <c r="B93" s="41" t="b">
        <v>0</v>
      </c>
      <c r="C93" s="41">
        <v>5539</v>
      </c>
      <c r="D93" s="42" t="s">
        <v>119</v>
      </c>
      <c r="E93" s="42" t="s">
        <v>120</v>
      </c>
      <c r="F93" s="42" t="s">
        <v>121</v>
      </c>
      <c r="G93" s="41">
        <v>2</v>
      </c>
      <c r="H93" s="41">
        <v>2</v>
      </c>
      <c r="I93" s="42" t="s">
        <v>122</v>
      </c>
      <c r="J93" s="42" t="s">
        <v>123</v>
      </c>
      <c r="K93" s="41">
        <v>1</v>
      </c>
      <c r="L93" s="42" t="s">
        <v>124</v>
      </c>
      <c r="M93" s="42" t="s">
        <v>123</v>
      </c>
      <c r="N93" s="43">
        <v>960</v>
      </c>
      <c r="O93" s="44"/>
      <c r="P93" s="44"/>
      <c r="Q93" s="44"/>
      <c r="R93" s="41" t="b">
        <v>1</v>
      </c>
      <c r="S93" s="42" t="s">
        <v>63</v>
      </c>
      <c r="T93" s="42" t="s">
        <v>123</v>
      </c>
      <c r="U93" s="42" t="s">
        <v>125</v>
      </c>
      <c r="V93" s="42" t="s">
        <v>126</v>
      </c>
      <c r="W93" s="42" t="s">
        <v>127</v>
      </c>
      <c r="X93" s="41" t="b">
        <v>0</v>
      </c>
      <c r="Y93" s="41" t="b">
        <v>0</v>
      </c>
    </row>
    <row r="94" spans="1:25" s="55" customFormat="1" ht="12.75" hidden="1">
      <c r="A94" s="51">
        <v>5385</v>
      </c>
      <c r="B94" s="51" t="b">
        <v>0</v>
      </c>
      <c r="C94" s="51">
        <v>5292</v>
      </c>
      <c r="D94" s="52" t="s">
        <v>128</v>
      </c>
      <c r="E94" s="52" t="s">
        <v>120</v>
      </c>
      <c r="F94" s="52" t="s">
        <v>129</v>
      </c>
      <c r="G94" s="51">
        <v>5</v>
      </c>
      <c r="H94" s="51">
        <v>2</v>
      </c>
      <c r="I94" s="52" t="s">
        <v>130</v>
      </c>
      <c r="J94" s="52" t="s">
        <v>131</v>
      </c>
      <c r="K94" s="51">
        <v>1</v>
      </c>
      <c r="L94" s="52" t="s">
        <v>132</v>
      </c>
      <c r="M94" s="52" t="s">
        <v>123</v>
      </c>
      <c r="N94" s="53">
        <v>3343</v>
      </c>
      <c r="O94" s="54"/>
      <c r="P94" s="54"/>
      <c r="Q94" s="54"/>
      <c r="R94" s="51" t="b">
        <v>1</v>
      </c>
      <c r="S94" s="52" t="s">
        <v>63</v>
      </c>
      <c r="T94" s="52" t="s">
        <v>123</v>
      </c>
      <c r="U94" s="52" t="s">
        <v>125</v>
      </c>
      <c r="V94" s="52" t="s">
        <v>126</v>
      </c>
      <c r="W94" s="52" t="s">
        <v>127</v>
      </c>
      <c r="X94" s="51" t="b">
        <v>0</v>
      </c>
      <c r="Y94" s="51" t="b">
        <v>0</v>
      </c>
    </row>
    <row r="95" spans="1:25" s="45" customFormat="1" ht="12.75" hidden="1">
      <c r="A95" s="41">
        <v>5290</v>
      </c>
      <c r="B95" s="41" t="b">
        <v>0</v>
      </c>
      <c r="C95" s="41">
        <v>5197</v>
      </c>
      <c r="D95" s="42" t="s">
        <v>133</v>
      </c>
      <c r="E95" s="42" t="s">
        <v>129</v>
      </c>
      <c r="F95" s="42" t="s">
        <v>134</v>
      </c>
      <c r="G95" s="41">
        <v>2</v>
      </c>
      <c r="H95" s="41">
        <v>2</v>
      </c>
      <c r="I95" s="42" t="s">
        <v>135</v>
      </c>
      <c r="J95" s="42" t="s">
        <v>123</v>
      </c>
      <c r="K95" s="41">
        <v>1</v>
      </c>
      <c r="L95" s="42" t="s">
        <v>124</v>
      </c>
      <c r="M95" s="42" t="s">
        <v>123</v>
      </c>
      <c r="N95" s="43">
        <v>440</v>
      </c>
      <c r="O95" s="44"/>
      <c r="P95" s="44"/>
      <c r="Q95" s="44"/>
      <c r="R95" s="41" t="b">
        <v>1</v>
      </c>
      <c r="S95" s="42" t="s">
        <v>63</v>
      </c>
      <c r="T95" s="42" t="s">
        <v>123</v>
      </c>
      <c r="U95" s="42" t="s">
        <v>125</v>
      </c>
      <c r="V95" s="42" t="s">
        <v>126</v>
      </c>
      <c r="W95" s="42" t="s">
        <v>136</v>
      </c>
      <c r="X95" s="41" t="b">
        <v>0</v>
      </c>
      <c r="Y95" s="41" t="b">
        <v>0</v>
      </c>
    </row>
    <row r="96" spans="1:25" s="45" customFormat="1" ht="12.75" hidden="1">
      <c r="A96" s="41">
        <v>5271</v>
      </c>
      <c r="B96" s="41" t="b">
        <v>0</v>
      </c>
      <c r="C96" s="41">
        <v>5178</v>
      </c>
      <c r="D96" s="42" t="s">
        <v>137</v>
      </c>
      <c r="E96" s="42" t="s">
        <v>138</v>
      </c>
      <c r="F96" s="42" t="s">
        <v>129</v>
      </c>
      <c r="G96" s="41">
        <v>1</v>
      </c>
      <c r="H96" s="41">
        <v>1</v>
      </c>
      <c r="I96" s="42" t="s">
        <v>139</v>
      </c>
      <c r="J96" s="42" t="s">
        <v>123</v>
      </c>
      <c r="K96" s="41">
        <v>1</v>
      </c>
      <c r="L96" s="42" t="s">
        <v>124</v>
      </c>
      <c r="M96" s="42" t="s">
        <v>123</v>
      </c>
      <c r="N96" s="43">
        <v>400</v>
      </c>
      <c r="O96" s="44"/>
      <c r="P96" s="44"/>
      <c r="Q96" s="44"/>
      <c r="R96" s="41" t="b">
        <v>1</v>
      </c>
      <c r="S96" s="42" t="s">
        <v>63</v>
      </c>
      <c r="T96" s="42" t="s">
        <v>123</v>
      </c>
      <c r="U96" s="42" t="s">
        <v>125</v>
      </c>
      <c r="V96" s="42" t="s">
        <v>126</v>
      </c>
      <c r="W96" s="42" t="s">
        <v>140</v>
      </c>
      <c r="X96" s="41" t="b">
        <v>0</v>
      </c>
      <c r="Y96" s="41" t="b">
        <v>0</v>
      </c>
    </row>
    <row r="97" spans="1:25" s="45" customFormat="1" ht="12.75" hidden="1">
      <c r="A97" s="41">
        <v>5207</v>
      </c>
      <c r="B97" s="41" t="b">
        <v>0</v>
      </c>
      <c r="C97" s="41">
        <v>5114</v>
      </c>
      <c r="D97" s="42" t="s">
        <v>141</v>
      </c>
      <c r="E97" s="42" t="s">
        <v>129</v>
      </c>
      <c r="F97" s="42" t="s">
        <v>134</v>
      </c>
      <c r="G97" s="41">
        <v>2</v>
      </c>
      <c r="H97" s="41">
        <v>1</v>
      </c>
      <c r="I97" s="42" t="s">
        <v>142</v>
      </c>
      <c r="J97" s="42" t="s">
        <v>143</v>
      </c>
      <c r="K97" s="41">
        <v>1</v>
      </c>
      <c r="L97" s="42" t="s">
        <v>132</v>
      </c>
      <c r="M97" s="42" t="s">
        <v>123</v>
      </c>
      <c r="N97" s="43">
        <v>650</v>
      </c>
      <c r="O97" s="44"/>
      <c r="P97" s="44"/>
      <c r="Q97" s="44"/>
      <c r="R97" s="41" t="b">
        <v>1</v>
      </c>
      <c r="S97" s="42" t="s">
        <v>63</v>
      </c>
      <c r="T97" s="42" t="s">
        <v>123</v>
      </c>
      <c r="U97" s="42" t="s">
        <v>125</v>
      </c>
      <c r="V97" s="42" t="s">
        <v>126</v>
      </c>
      <c r="W97" s="42" t="s">
        <v>144</v>
      </c>
      <c r="X97" s="41" t="b">
        <v>0</v>
      </c>
      <c r="Y97" s="41" t="b">
        <v>0</v>
      </c>
    </row>
    <row r="98" spans="1:25" s="45" customFormat="1" ht="12.75" hidden="1">
      <c r="A98" s="41">
        <v>4483</v>
      </c>
      <c r="B98" s="41" t="b">
        <v>0</v>
      </c>
      <c r="C98" s="41">
        <v>4396</v>
      </c>
      <c r="D98" s="42" t="s">
        <v>145</v>
      </c>
      <c r="E98" s="42" t="s">
        <v>146</v>
      </c>
      <c r="F98" s="42" t="s">
        <v>123</v>
      </c>
      <c r="G98" s="44"/>
      <c r="H98" s="41">
        <v>1</v>
      </c>
      <c r="I98" s="42" t="s">
        <v>147</v>
      </c>
      <c r="J98" s="42" t="s">
        <v>123</v>
      </c>
      <c r="K98" s="41">
        <v>1</v>
      </c>
      <c r="L98" s="42" t="s">
        <v>132</v>
      </c>
      <c r="M98" s="42" t="s">
        <v>148</v>
      </c>
      <c r="N98" s="44"/>
      <c r="O98" s="44"/>
      <c r="P98" s="44"/>
      <c r="Q98" s="44"/>
      <c r="R98" s="41" t="b">
        <v>1</v>
      </c>
      <c r="S98" s="42" t="s">
        <v>63</v>
      </c>
      <c r="T98" s="42" t="s">
        <v>123</v>
      </c>
      <c r="U98" s="42" t="s">
        <v>125</v>
      </c>
      <c r="V98" s="42" t="s">
        <v>126</v>
      </c>
      <c r="W98" s="42" t="s">
        <v>140</v>
      </c>
      <c r="X98" s="41" t="b">
        <v>0</v>
      </c>
      <c r="Y98" s="41" t="b">
        <v>0</v>
      </c>
    </row>
    <row r="99" spans="1:25" s="45" customFormat="1" ht="12.75" hidden="1">
      <c r="A99" s="41">
        <v>4717</v>
      </c>
      <c r="B99" s="41" t="b">
        <v>0</v>
      </c>
      <c r="C99" s="41">
        <v>4626</v>
      </c>
      <c r="D99" s="42" t="s">
        <v>149</v>
      </c>
      <c r="E99" s="42" t="s">
        <v>150</v>
      </c>
      <c r="F99" s="42" t="s">
        <v>123</v>
      </c>
      <c r="G99" s="44"/>
      <c r="H99" s="41">
        <v>1</v>
      </c>
      <c r="I99" s="42" t="s">
        <v>151</v>
      </c>
      <c r="J99" s="42" t="s">
        <v>123</v>
      </c>
      <c r="K99" s="41">
        <v>1</v>
      </c>
      <c r="L99" s="42" t="s">
        <v>132</v>
      </c>
      <c r="M99" s="42" t="s">
        <v>148</v>
      </c>
      <c r="N99" s="44"/>
      <c r="O99" s="44"/>
      <c r="P99" s="44"/>
      <c r="Q99" s="44"/>
      <c r="R99" s="41" t="b">
        <v>1</v>
      </c>
      <c r="S99" s="42" t="s">
        <v>63</v>
      </c>
      <c r="T99" s="42" t="s">
        <v>123</v>
      </c>
      <c r="U99" s="42" t="s">
        <v>125</v>
      </c>
      <c r="V99" s="42" t="s">
        <v>126</v>
      </c>
      <c r="W99" s="42" t="s">
        <v>140</v>
      </c>
      <c r="X99" s="41" t="b">
        <v>0</v>
      </c>
      <c r="Y99" s="41" t="b">
        <v>0</v>
      </c>
    </row>
    <row r="100" spans="1:25" s="50" customFormat="1" ht="12.75" hidden="1">
      <c r="A100" s="46">
        <v>4512</v>
      </c>
      <c r="B100" s="46" t="b">
        <v>0</v>
      </c>
      <c r="C100" s="46">
        <v>4425</v>
      </c>
      <c r="D100" s="47" t="s">
        <v>145</v>
      </c>
      <c r="E100" s="47" t="s">
        <v>152</v>
      </c>
      <c r="F100" s="47" t="s">
        <v>153</v>
      </c>
      <c r="G100" s="46">
        <v>1</v>
      </c>
      <c r="H100" s="46">
        <v>2</v>
      </c>
      <c r="I100" s="47" t="s">
        <v>154</v>
      </c>
      <c r="J100" s="47" t="s">
        <v>123</v>
      </c>
      <c r="K100" s="46">
        <v>1</v>
      </c>
      <c r="L100" s="47" t="s">
        <v>124</v>
      </c>
      <c r="M100" s="47" t="s">
        <v>123</v>
      </c>
      <c r="N100" s="48">
        <v>449.1</v>
      </c>
      <c r="O100" s="49"/>
      <c r="P100" s="49"/>
      <c r="Q100" s="49"/>
      <c r="R100" s="46" t="b">
        <v>1</v>
      </c>
      <c r="S100" s="47" t="s">
        <v>63</v>
      </c>
      <c r="T100" s="47" t="s">
        <v>123</v>
      </c>
      <c r="U100" s="47" t="s">
        <v>125</v>
      </c>
      <c r="V100" s="47" t="s">
        <v>155</v>
      </c>
      <c r="W100" s="47" t="s">
        <v>156</v>
      </c>
      <c r="X100" s="46" t="b">
        <v>0</v>
      </c>
      <c r="Y100" s="46" t="b">
        <v>0</v>
      </c>
    </row>
    <row r="101" spans="1:25" s="45" customFormat="1" ht="12.75" hidden="1">
      <c r="A101" s="41">
        <v>4910</v>
      </c>
      <c r="B101" s="41" t="b">
        <v>0</v>
      </c>
      <c r="C101" s="41">
        <v>4818</v>
      </c>
      <c r="D101" s="42" t="s">
        <v>157</v>
      </c>
      <c r="E101" s="42" t="s">
        <v>158</v>
      </c>
      <c r="F101" s="42" t="s">
        <v>159</v>
      </c>
      <c r="G101" s="41">
        <v>1</v>
      </c>
      <c r="H101" s="41">
        <v>1</v>
      </c>
      <c r="I101" s="42" t="s">
        <v>160</v>
      </c>
      <c r="J101" s="42" t="s">
        <v>123</v>
      </c>
      <c r="K101" s="41">
        <v>1</v>
      </c>
      <c r="L101" s="42" t="s">
        <v>132</v>
      </c>
      <c r="M101" s="42" t="s">
        <v>123</v>
      </c>
      <c r="N101" s="43">
        <v>320</v>
      </c>
      <c r="O101" s="44"/>
      <c r="P101" s="44"/>
      <c r="Q101" s="44"/>
      <c r="R101" s="41" t="b">
        <v>1</v>
      </c>
      <c r="S101" s="42" t="s">
        <v>63</v>
      </c>
      <c r="T101" s="42" t="s">
        <v>123</v>
      </c>
      <c r="U101" s="42" t="s">
        <v>125</v>
      </c>
      <c r="V101" s="42" t="s">
        <v>126</v>
      </c>
      <c r="W101" s="42" t="s">
        <v>144</v>
      </c>
      <c r="X101" s="41" t="b">
        <v>0</v>
      </c>
      <c r="Y101" s="41" t="b">
        <v>0</v>
      </c>
    </row>
    <row r="102" spans="1:25" s="55" customFormat="1" ht="12.75" hidden="1">
      <c r="A102" s="51">
        <v>4904</v>
      </c>
      <c r="B102" s="51" t="b">
        <v>0</v>
      </c>
      <c r="C102" s="51">
        <v>4812</v>
      </c>
      <c r="D102" s="52" t="s">
        <v>161</v>
      </c>
      <c r="E102" s="52" t="s">
        <v>162</v>
      </c>
      <c r="F102" s="52" t="s">
        <v>163</v>
      </c>
      <c r="G102" s="51">
        <v>3</v>
      </c>
      <c r="H102" s="51">
        <v>2</v>
      </c>
      <c r="I102" s="52" t="s">
        <v>164</v>
      </c>
      <c r="J102" s="52" t="s">
        <v>165</v>
      </c>
      <c r="K102" s="51">
        <v>1</v>
      </c>
      <c r="L102" s="52" t="s">
        <v>132</v>
      </c>
      <c r="M102" s="52" t="s">
        <v>123</v>
      </c>
      <c r="N102" s="53">
        <v>2424</v>
      </c>
      <c r="O102" s="54"/>
      <c r="P102" s="54"/>
      <c r="Q102" s="54"/>
      <c r="R102" s="51" t="b">
        <v>1</v>
      </c>
      <c r="S102" s="52" t="s">
        <v>63</v>
      </c>
      <c r="T102" s="52" t="s">
        <v>123</v>
      </c>
      <c r="U102" s="52" t="s">
        <v>125</v>
      </c>
      <c r="V102" s="52" t="s">
        <v>126</v>
      </c>
      <c r="W102" s="52" t="s">
        <v>144</v>
      </c>
      <c r="X102" s="51" t="b">
        <v>0</v>
      </c>
      <c r="Y102" s="51" t="b">
        <v>0</v>
      </c>
    </row>
    <row r="103" spans="1:25" s="45" customFormat="1" ht="12.75" hidden="1">
      <c r="A103" s="41">
        <v>4637</v>
      </c>
      <c r="B103" s="41" t="b">
        <v>0</v>
      </c>
      <c r="C103" s="41">
        <v>4547</v>
      </c>
      <c r="D103" s="42" t="s">
        <v>166</v>
      </c>
      <c r="E103" s="42" t="s">
        <v>146</v>
      </c>
      <c r="F103" s="42" t="s">
        <v>138</v>
      </c>
      <c r="G103" s="41">
        <v>1</v>
      </c>
      <c r="H103" s="41">
        <v>1</v>
      </c>
      <c r="I103" s="42" t="s">
        <v>167</v>
      </c>
      <c r="J103" s="42" t="s">
        <v>168</v>
      </c>
      <c r="K103" s="41">
        <v>1</v>
      </c>
      <c r="L103" s="42" t="s">
        <v>124</v>
      </c>
      <c r="M103" s="42" t="s">
        <v>123</v>
      </c>
      <c r="N103" s="43">
        <v>380</v>
      </c>
      <c r="O103" s="44"/>
      <c r="P103" s="44"/>
      <c r="Q103" s="44"/>
      <c r="R103" s="41" t="b">
        <v>1</v>
      </c>
      <c r="S103" s="42" t="s">
        <v>63</v>
      </c>
      <c r="T103" s="42" t="s">
        <v>123</v>
      </c>
      <c r="U103" s="42" t="s">
        <v>125</v>
      </c>
      <c r="V103" s="42" t="s">
        <v>126</v>
      </c>
      <c r="W103" s="42" t="s">
        <v>140</v>
      </c>
      <c r="X103" s="41" t="b">
        <v>0</v>
      </c>
      <c r="Y103" s="41" t="b">
        <v>0</v>
      </c>
    </row>
    <row r="104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6" t="s">
        <v>70</v>
      </c>
      <c r="B1" s="76"/>
      <c r="C1" s="76"/>
      <c r="D1" s="76"/>
      <c r="E1" s="76"/>
      <c r="F1" s="76"/>
      <c r="G1" s="76"/>
      <c r="H1" s="76"/>
      <c r="I1" s="31"/>
    </row>
    <row r="2" spans="1:9" ht="12.75" customHeight="1">
      <c r="A2" s="77" t="s">
        <v>71</v>
      </c>
      <c r="B2" s="77"/>
      <c r="C2" s="77"/>
      <c r="D2" s="77"/>
      <c r="E2" s="77"/>
      <c r="F2" s="77"/>
      <c r="G2" s="77"/>
      <c r="H2" s="7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69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76463.28+13450.2</f>
        <v>89913.48</v>
      </c>
      <c r="C15" s="20">
        <v>0</v>
      </c>
      <c r="D15" s="20">
        <f>SUM(B15:C15)</f>
        <v>89913.48</v>
      </c>
      <c r="E15" s="1"/>
      <c r="F15" s="1"/>
      <c r="G15" s="1"/>
      <c r="H15" s="1"/>
    </row>
    <row r="16" spans="1:8" ht="12.75">
      <c r="A16" s="5" t="s">
        <v>73</v>
      </c>
      <c r="B16" s="20">
        <f>80188.11+14535.29</f>
        <v>94723.4</v>
      </c>
      <c r="C16" s="20">
        <f>3474.84+56.69</f>
        <v>3531.53</v>
      </c>
      <c r="D16" s="20">
        <f>SUM(B16:C16)</f>
        <v>98254.93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49548.288</v>
      </c>
      <c r="C17" s="20">
        <f>H72+H77+H85</f>
        <v>29975.550000000003</v>
      </c>
      <c r="D17" s="20">
        <f>SUM(B17:C17)</f>
        <v>79523.838</v>
      </c>
      <c r="E17" s="1"/>
      <c r="F17" s="1"/>
      <c r="G17" s="1"/>
      <c r="H17" s="1"/>
    </row>
    <row r="18" spans="1:8" ht="12.75">
      <c r="A18" s="5" t="s">
        <v>75</v>
      </c>
      <c r="B18" s="38">
        <f>B16-B17</f>
        <v>45175.111999999994</v>
      </c>
      <c r="C18" s="38">
        <f>C16-C17</f>
        <v>-26444.020000000004</v>
      </c>
      <c r="D18" s="38">
        <f>SUM(B18:C18)</f>
        <v>18731.09199999999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18731.09199999999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12935.1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31666.19199999999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3" t="s">
        <v>60</v>
      </c>
      <c r="B26" s="84"/>
      <c r="C26" s="84"/>
      <c r="D26" s="84"/>
      <c r="E26" s="84"/>
      <c r="F26" s="84"/>
      <c r="G26" s="84"/>
      <c r="H26" s="25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6">
        <v>4.99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6">
        <v>0.7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6">
        <v>2.19</v>
      </c>
    </row>
    <row r="30" spans="1:8" ht="12.75" customHeight="1">
      <c r="A30" s="80" t="s">
        <v>18</v>
      </c>
      <c r="B30" s="81"/>
      <c r="C30" s="81"/>
      <c r="D30" s="81"/>
      <c r="E30" s="81"/>
      <c r="F30" s="81"/>
      <c r="G30" s="82"/>
      <c r="H30" s="27">
        <f>SUM(H27:H29)</f>
        <v>7.880000000000001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6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6">
        <v>4.54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6">
        <v>0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6">
        <v>2.22</v>
      </c>
    </row>
    <row r="35" spans="1:8" ht="12.75" customHeight="1">
      <c r="A35" s="80" t="s">
        <v>19</v>
      </c>
      <c r="B35" s="81"/>
      <c r="C35" s="81"/>
      <c r="D35" s="81"/>
      <c r="E35" s="81"/>
      <c r="F35" s="81"/>
      <c r="G35" s="82"/>
      <c r="H35" s="27">
        <f>SUM(H32:H34)</f>
        <v>6.76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6"/>
    </row>
    <row r="37" spans="1:8" ht="12.75" customHeight="1">
      <c r="A37" s="80" t="s">
        <v>28</v>
      </c>
      <c r="B37" s="81"/>
      <c r="C37" s="81"/>
      <c r="D37" s="81"/>
      <c r="E37" s="81"/>
      <c r="F37" s="81"/>
      <c r="G37" s="8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3" t="s">
        <v>58</v>
      </c>
      <c r="B39" s="74"/>
      <c r="C39" s="74"/>
      <c r="D39" s="74"/>
      <c r="E39" s="74"/>
      <c r="F39" s="74"/>
      <c r="G39" s="74"/>
      <c r="H39" s="7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9" t="s">
        <v>29</v>
      </c>
      <c r="B41" s="60"/>
      <c r="C41" s="60"/>
      <c r="D41" s="61"/>
      <c r="E41" s="61"/>
      <c r="F41" s="61"/>
      <c r="G41" s="62"/>
      <c r="H41" s="4" t="s">
        <v>77</v>
      </c>
    </row>
    <row r="42" spans="1:9" ht="47.25" customHeight="1">
      <c r="A42" s="56" t="s">
        <v>30</v>
      </c>
      <c r="B42" s="57"/>
      <c r="C42" s="57"/>
      <c r="D42" s="57"/>
      <c r="E42" s="57"/>
      <c r="F42" s="57"/>
      <c r="G42" s="58"/>
      <c r="H42" s="28">
        <f>12*B5*I42</f>
        <v>14678.424</v>
      </c>
      <c r="I42" s="35">
        <v>2.39</v>
      </c>
    </row>
    <row r="43" spans="1:9" ht="24.75" customHeight="1">
      <c r="A43" s="63" t="s">
        <v>31</v>
      </c>
      <c r="B43" s="64"/>
      <c r="C43" s="64"/>
      <c r="D43" s="64"/>
      <c r="E43" s="64"/>
      <c r="F43" s="64"/>
      <c r="G43" s="65"/>
      <c r="H43" s="28">
        <f>12*I43*B5</f>
        <v>3869.2080000000005</v>
      </c>
      <c r="I43" s="35">
        <v>0.63</v>
      </c>
    </row>
    <row r="44" spans="1:9" ht="13.5" customHeight="1">
      <c r="A44" s="78" t="s">
        <v>32</v>
      </c>
      <c r="B44" s="79"/>
      <c r="C44" s="79"/>
      <c r="D44" s="79"/>
      <c r="E44" s="79"/>
      <c r="F44" s="79"/>
      <c r="G44" s="79"/>
      <c r="H44" s="28">
        <f>12*B5*I44</f>
        <v>2088.1440000000002</v>
      </c>
      <c r="I44" s="35">
        <v>0.34</v>
      </c>
    </row>
    <row r="45" spans="1:9" ht="24.75" customHeight="1">
      <c r="A45" s="63" t="s">
        <v>33</v>
      </c>
      <c r="B45" s="64"/>
      <c r="C45" s="64"/>
      <c r="D45" s="64"/>
      <c r="E45" s="64"/>
      <c r="F45" s="64"/>
      <c r="G45" s="65"/>
      <c r="H45" s="28">
        <f>12*B5*I45</f>
        <v>2088.1440000000002</v>
      </c>
      <c r="I45" s="35">
        <v>0.34</v>
      </c>
    </row>
    <row r="46" spans="1:9" ht="13.5" customHeight="1">
      <c r="A46" s="78" t="s">
        <v>34</v>
      </c>
      <c r="B46" s="79"/>
      <c r="C46" s="79"/>
      <c r="D46" s="79"/>
      <c r="E46" s="79"/>
      <c r="F46" s="79"/>
      <c r="G46" s="79"/>
      <c r="H46" s="28">
        <f>12*B5*I46</f>
        <v>1105.488</v>
      </c>
      <c r="I46" s="35">
        <v>0.18</v>
      </c>
    </row>
    <row r="47" spans="1:9" ht="47.25" customHeight="1">
      <c r="A47" s="56" t="s">
        <v>36</v>
      </c>
      <c r="B47" s="57"/>
      <c r="C47" s="57"/>
      <c r="D47" s="57"/>
      <c r="E47" s="57"/>
      <c r="F47" s="57"/>
      <c r="G47" s="58"/>
      <c r="H47" s="28">
        <f>12*B5*I47</f>
        <v>5404.608</v>
      </c>
      <c r="I47" s="35">
        <v>0.88</v>
      </c>
    </row>
    <row r="48" spans="1:9" ht="24.75" customHeight="1">
      <c r="A48" s="63" t="s">
        <v>35</v>
      </c>
      <c r="B48" s="64"/>
      <c r="C48" s="64"/>
      <c r="D48" s="64"/>
      <c r="E48" s="64"/>
      <c r="F48" s="64"/>
      <c r="G48" s="65"/>
      <c r="H48" s="28">
        <f>12*B5*I48</f>
        <v>1412.5680000000002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30646.584000000003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9" t="s">
        <v>37</v>
      </c>
      <c r="B51" s="60"/>
      <c r="C51" s="60"/>
      <c r="D51" s="61"/>
      <c r="E51" s="61"/>
      <c r="F51" s="61"/>
      <c r="G51" s="62"/>
      <c r="H51" s="4" t="s">
        <v>77</v>
      </c>
    </row>
    <row r="52" spans="1:9" ht="24" customHeight="1">
      <c r="A52" s="56" t="s">
        <v>76</v>
      </c>
      <c r="B52" s="57"/>
      <c r="C52" s="57"/>
      <c r="D52" s="57"/>
      <c r="E52" s="57"/>
      <c r="F52" s="57"/>
      <c r="G52" s="58"/>
      <c r="H52" s="28">
        <v>5451.6</v>
      </c>
      <c r="I52" s="35">
        <v>0.7</v>
      </c>
    </row>
    <row r="53" spans="1:8" ht="24.75" customHeight="1">
      <c r="A53" s="63" t="s">
        <v>52</v>
      </c>
      <c r="B53" s="64"/>
      <c r="C53" s="64"/>
      <c r="D53" s="64"/>
      <c r="E53" s="64"/>
      <c r="F53" s="64"/>
      <c r="G53" s="65"/>
      <c r="H53" s="28">
        <v>0</v>
      </c>
    </row>
    <row r="54" spans="1:8" ht="24.75" customHeight="1">
      <c r="A54" s="63" t="s">
        <v>53</v>
      </c>
      <c r="B54" s="64"/>
      <c r="C54" s="64"/>
      <c r="D54" s="64"/>
      <c r="E54" s="64"/>
      <c r="F54" s="64"/>
      <c r="G54" s="65"/>
      <c r="H54" s="28">
        <v>0</v>
      </c>
    </row>
    <row r="55" spans="1:8" ht="36" customHeight="1">
      <c r="A55" s="63" t="s">
        <v>54</v>
      </c>
      <c r="B55" s="64"/>
      <c r="C55" s="64"/>
      <c r="D55" s="64"/>
      <c r="E55" s="64"/>
      <c r="F55" s="64"/>
      <c r="G55" s="6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5451.6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9" t="s">
        <v>45</v>
      </c>
      <c r="B58" s="60"/>
      <c r="C58" s="60"/>
      <c r="D58" s="61"/>
      <c r="E58" s="61"/>
      <c r="F58" s="61"/>
      <c r="G58" s="62"/>
      <c r="H58" s="4" t="s">
        <v>77</v>
      </c>
    </row>
    <row r="59" spans="1:9" ht="12.75" customHeight="1">
      <c r="A59" s="56" t="s">
        <v>44</v>
      </c>
      <c r="B59" s="57"/>
      <c r="C59" s="57"/>
      <c r="D59" s="57"/>
      <c r="E59" s="57"/>
      <c r="F59" s="57"/>
      <c r="G59" s="58"/>
      <c r="H59" s="28">
        <f>12*B5*I59</f>
        <v>13450.104000000001</v>
      </c>
      <c r="I59" s="35">
        <v>2.19</v>
      </c>
    </row>
    <row r="60" spans="1:8" ht="24" customHeight="1">
      <c r="A60" s="56" t="s">
        <v>49</v>
      </c>
      <c r="B60" s="57"/>
      <c r="C60" s="57"/>
      <c r="D60" s="57"/>
      <c r="E60" s="57"/>
      <c r="F60" s="57"/>
      <c r="G60" s="5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13450.104000000001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3" t="s">
        <v>59</v>
      </c>
      <c r="B63" s="74"/>
      <c r="C63" s="74"/>
      <c r="D63" s="74"/>
      <c r="E63" s="74"/>
      <c r="F63" s="74"/>
      <c r="G63" s="74"/>
      <c r="H63" s="7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9" t="s">
        <v>43</v>
      </c>
      <c r="B65" s="60"/>
      <c r="C65" s="60"/>
      <c r="D65" s="61"/>
      <c r="E65" s="61"/>
      <c r="F65" s="61"/>
      <c r="G65" s="62"/>
      <c r="H65" s="4" t="s">
        <v>77</v>
      </c>
    </row>
    <row r="66" spans="1:9" ht="36.75" customHeight="1">
      <c r="A66" s="56" t="s">
        <v>38</v>
      </c>
      <c r="B66" s="57"/>
      <c r="C66" s="57"/>
      <c r="D66" s="57"/>
      <c r="E66" s="57"/>
      <c r="F66" s="57"/>
      <c r="G66" s="58"/>
      <c r="H66" s="28">
        <f>12*B5*I66</f>
        <v>6510.0960000000005</v>
      </c>
      <c r="I66" s="35">
        <v>1.06</v>
      </c>
    </row>
    <row r="67" spans="1:9" ht="24.75" customHeight="1">
      <c r="A67" s="63" t="s">
        <v>39</v>
      </c>
      <c r="B67" s="64"/>
      <c r="C67" s="64"/>
      <c r="D67" s="64"/>
      <c r="E67" s="64"/>
      <c r="F67" s="64"/>
      <c r="G67" s="65"/>
      <c r="H67" s="28">
        <f>12*B5*I67</f>
        <v>4606.200000000001</v>
      </c>
      <c r="I67" s="35">
        <v>0.75</v>
      </c>
    </row>
    <row r="68" spans="1:9" ht="36.75" customHeight="1">
      <c r="A68" s="56" t="s">
        <v>48</v>
      </c>
      <c r="B68" s="57"/>
      <c r="C68" s="57"/>
      <c r="D68" s="57"/>
      <c r="E68" s="57"/>
      <c r="F68" s="57"/>
      <c r="G68" s="58"/>
      <c r="H68" s="28">
        <f>12*B5*I68</f>
        <v>7738.416</v>
      </c>
      <c r="I68" s="35">
        <v>1.26</v>
      </c>
    </row>
    <row r="69" spans="1:9" ht="24.75" customHeight="1">
      <c r="A69" s="63" t="s">
        <v>40</v>
      </c>
      <c r="B69" s="64"/>
      <c r="C69" s="64"/>
      <c r="D69" s="64"/>
      <c r="E69" s="64"/>
      <c r="F69" s="64"/>
      <c r="G69" s="65"/>
      <c r="H69" s="28">
        <f>12*B5*I69</f>
        <v>1473.984</v>
      </c>
      <c r="I69" s="35">
        <v>0.24</v>
      </c>
    </row>
    <row r="70" spans="1:9" ht="25.5" customHeight="1">
      <c r="A70" s="56" t="s">
        <v>41</v>
      </c>
      <c r="B70" s="57"/>
      <c r="C70" s="57"/>
      <c r="D70" s="57"/>
      <c r="E70" s="57"/>
      <c r="F70" s="57"/>
      <c r="G70" s="58"/>
      <c r="H70" s="28">
        <f>12*B5*I70</f>
        <v>2702.304</v>
      </c>
      <c r="I70" s="35">
        <v>0.44</v>
      </c>
    </row>
    <row r="71" spans="1:9" ht="24.75" customHeight="1">
      <c r="A71" s="63" t="s">
        <v>42</v>
      </c>
      <c r="B71" s="64"/>
      <c r="C71" s="64"/>
      <c r="D71" s="64"/>
      <c r="E71" s="64"/>
      <c r="F71" s="64"/>
      <c r="G71" s="65"/>
      <c r="H71" s="28">
        <f>12*B5*I71</f>
        <v>921.24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23952.240000000005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9" t="s">
        <v>46</v>
      </c>
      <c r="B74" s="60"/>
      <c r="C74" s="60"/>
      <c r="D74" s="61"/>
      <c r="E74" s="61"/>
      <c r="F74" s="61"/>
      <c r="G74" s="62"/>
      <c r="H74" s="4" t="s">
        <v>77</v>
      </c>
    </row>
    <row r="75" spans="1:8" ht="50.25" customHeight="1">
      <c r="A75" s="56" t="s">
        <v>78</v>
      </c>
      <c r="B75" s="57"/>
      <c r="C75" s="57"/>
      <c r="D75" s="57"/>
      <c r="E75" s="57"/>
      <c r="F75" s="57"/>
      <c r="G75" s="58"/>
      <c r="H75" s="28">
        <f>2699.21+2170</f>
        <v>4869.21</v>
      </c>
    </row>
    <row r="76" spans="1:8" ht="34.5" customHeight="1">
      <c r="A76" s="63" t="s">
        <v>51</v>
      </c>
      <c r="B76" s="64"/>
      <c r="C76" s="64"/>
      <c r="D76" s="64"/>
      <c r="E76" s="64"/>
      <c r="F76" s="64"/>
      <c r="G76" s="6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4869.21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9" t="s">
        <v>47</v>
      </c>
      <c r="B79" s="60"/>
      <c r="C79" s="60"/>
      <c r="D79" s="61"/>
      <c r="E79" s="61"/>
      <c r="F79" s="61"/>
      <c r="G79" s="62"/>
      <c r="H79" s="4" t="s">
        <v>77</v>
      </c>
    </row>
    <row r="80" spans="1:8" ht="25.5" customHeight="1">
      <c r="A80" s="56" t="s">
        <v>79</v>
      </c>
      <c r="B80" s="57"/>
      <c r="C80" s="57"/>
      <c r="D80" s="57"/>
      <c r="E80" s="57"/>
      <c r="F80" s="57"/>
      <c r="G80" s="58"/>
      <c r="H80" s="28">
        <v>0</v>
      </c>
    </row>
    <row r="81" spans="1:8" ht="26.25" customHeight="1">
      <c r="A81" s="56" t="s">
        <v>67</v>
      </c>
      <c r="B81" s="57"/>
      <c r="C81" s="57"/>
      <c r="D81" s="57"/>
      <c r="E81" s="57"/>
      <c r="F81" s="57"/>
      <c r="G81" s="58"/>
      <c r="H81" s="28">
        <v>0</v>
      </c>
    </row>
    <row r="82" spans="1:8" ht="27.75" customHeight="1">
      <c r="A82" s="69" t="s">
        <v>68</v>
      </c>
      <c r="B82" s="70"/>
      <c r="C82" s="70"/>
      <c r="D82" s="70"/>
      <c r="E82" s="70"/>
      <c r="F82" s="70"/>
      <c r="G82" s="71"/>
      <c r="H82" s="28">
        <v>0</v>
      </c>
    </row>
    <row r="83" spans="1:8" ht="24.75" customHeight="1">
      <c r="A83" s="63" t="s">
        <v>50</v>
      </c>
      <c r="B83" s="64"/>
      <c r="C83" s="64"/>
      <c r="D83" s="64"/>
      <c r="E83" s="64"/>
      <c r="F83" s="64"/>
      <c r="G83" s="65"/>
      <c r="H83" s="28">
        <v>0</v>
      </c>
    </row>
    <row r="84" spans="1:8" ht="63" customHeight="1">
      <c r="A84" s="66" t="s">
        <v>80</v>
      </c>
      <c r="B84" s="67"/>
      <c r="C84" s="67"/>
      <c r="D84" s="67"/>
      <c r="E84" s="67"/>
      <c r="F84" s="67"/>
      <c r="G84" s="68"/>
      <c r="H84" s="28">
        <f>134.5+324.6+108+362+225</f>
        <v>1154.1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1154.1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2015-04-15T02:33:54Z</dcterms:modified>
  <cp:category/>
  <cp:version/>
  <cp:contentType/>
  <cp:contentStatus/>
</cp:coreProperties>
</file>