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75" activeTab="16"/>
  </bookViews>
  <sheets>
    <sheet name="Алт.120" sheetId="1" r:id="rId1"/>
    <sheet name="Алт.124" sheetId="2" r:id="rId2"/>
    <sheet name="Ели.68" sheetId="3" r:id="rId3"/>
    <sheet name="Леб.65" sheetId="4" r:id="rId4"/>
    <sheet name="О.К.52" sheetId="5" r:id="rId5"/>
    <sheet name="О.К.54" sheetId="6" r:id="rId6"/>
    <sheet name="О.К.54а" sheetId="7" r:id="rId7"/>
    <sheet name="Сиб.99а" sheetId="8" r:id="rId8"/>
    <sheet name="Сиб.111б" sheetId="9" r:id="rId9"/>
    <sheet name="Сиб. 104.4" sheetId="10" r:id="rId10"/>
    <sheet name="Сиб. 104.7" sheetId="11" r:id="rId11"/>
    <sheet name="Сиб.116" sheetId="12" r:id="rId12"/>
    <sheet name="Сиб. 115" sheetId="13" r:id="rId13"/>
    <sheet name="Тр.5" sheetId="14" r:id="rId14"/>
    <sheet name="Фр.124.1" sheetId="15" r:id="rId15"/>
    <sheet name="Ш.20" sheetId="16" r:id="rId16"/>
    <sheet name="Сиб.102" sheetId="17" r:id="rId17"/>
    <sheet name="Сиб.102.2" sheetId="18" r:id="rId18"/>
    <sheet name="Сиб.102.3" sheetId="19" r:id="rId19"/>
    <sheet name="Сиб.102.4" sheetId="20" r:id="rId20"/>
    <sheet name="Сиб.102.8" sheetId="21" r:id="rId21"/>
    <sheet name="Сиб.104" sheetId="22" r:id="rId22"/>
    <sheet name="Сиб.106" sheetId="23" r:id="rId23"/>
    <sheet name="Сиб.108" sheetId="24" r:id="rId24"/>
    <sheet name="Сиб.110" sheetId="25" r:id="rId25"/>
    <sheet name="Сиб.111" sheetId="26" r:id="rId26"/>
    <sheet name="Сиб. 112" sheetId="27" r:id="rId27"/>
    <sheet name="Сиб. 117" sheetId="28" r:id="rId28"/>
    <sheet name="Сиб. 118" sheetId="29" r:id="rId29"/>
  </sheets>
  <definedNames/>
  <calcPr fullCalcOnLoad="1"/>
</workbook>
</file>

<file path=xl/sharedStrings.xml><?xml version="1.0" encoding="utf-8"?>
<sst xmlns="http://schemas.openxmlformats.org/spreadsheetml/2006/main" count="2560" uniqueCount="522">
  <si>
    <t>Замена участка фановой вентиляции</t>
  </si>
  <si>
    <t>Ремонт балконных козырьков (кв.149,189,326,327,328,406)</t>
  </si>
  <si>
    <t>370  (м2)</t>
  </si>
  <si>
    <t>Изготовление и установка деревянных поручней на ограждения в(7 подъезд)</t>
  </si>
  <si>
    <t>Изготовление, установка  деревянных поручней на перилы</t>
  </si>
  <si>
    <t>монтаж обрамлений дверей шахт и кабины лифтов</t>
  </si>
  <si>
    <t>Ремонт подъезда (1,3,4,7,8 подъезд)</t>
  </si>
  <si>
    <t>5  (шт)</t>
  </si>
  <si>
    <t>Ремонт канализации в подвале</t>
  </si>
  <si>
    <t>6  (м)</t>
  </si>
  <si>
    <t>Замена конвектора  оторления</t>
  </si>
  <si>
    <t>Замена конвектора отопления</t>
  </si>
  <si>
    <t>2 (шт)</t>
  </si>
  <si>
    <t>16  (м)</t>
  </si>
  <si>
    <t>2,5  (п.м)</t>
  </si>
  <si>
    <t>5,5  (м)</t>
  </si>
  <si>
    <t>2  (п.м)</t>
  </si>
  <si>
    <t>Ремонт теплосчетчика в подвали</t>
  </si>
  <si>
    <t>Заделка межпанельных швов монтажной пеной</t>
  </si>
  <si>
    <t>Окраска фасада ж/д</t>
  </si>
  <si>
    <t>457,9  (п.м)</t>
  </si>
  <si>
    <t>Замена пускателей магнитных общего назначения отдельно стоящий до 40А</t>
  </si>
  <si>
    <t>Ремонт освещения мест общего пользования (4,7,8 подъезд)</t>
  </si>
  <si>
    <t>Ремонт этажного эл./щита ( 1,2,9 подъезд)</t>
  </si>
  <si>
    <t>Площадь дома(домов) (м2):    6772,5</t>
  </si>
  <si>
    <t>Адрес:  Сибирская ул. д. 106</t>
  </si>
  <si>
    <t>Количество квартир:    121</t>
  </si>
  <si>
    <t>Количество зарегистрированных:    311</t>
  </si>
  <si>
    <t>Не определено (м2):    6772,5</t>
  </si>
  <si>
    <t>Установка входной тамбурной двери                                                                                         (1-створчатой)</t>
  </si>
  <si>
    <t>Установка доводчика на дверь (1,2,3 подъезд)</t>
  </si>
  <si>
    <t>Установке в подъезде деревянной двери</t>
  </si>
  <si>
    <t>Изготовление и установка деревянных поручней на перила в (3- подъезд)</t>
  </si>
  <si>
    <t>Изготовление, покраска и установка перил                              (1-й подъезд)</t>
  </si>
  <si>
    <t>ремонт ступенек на крыльце (1,2,3 подъезд)</t>
  </si>
  <si>
    <t>Ремонт подъезда (3 подъезд)</t>
  </si>
  <si>
    <t>Ремонт канализационного стояка ( 3 подъезд)</t>
  </si>
  <si>
    <t>Замена регистра отопления</t>
  </si>
  <si>
    <t>Ремонт кирп кладки подвала  подъезда №1</t>
  </si>
  <si>
    <t>259  (п.м)</t>
  </si>
  <si>
    <t>Ремонт освещения мест общего пользования</t>
  </si>
  <si>
    <t>29  (шт)</t>
  </si>
  <si>
    <t>Площадь дома(домов) (м2):    4485,7</t>
  </si>
  <si>
    <t>Адрес:  Сибирская ул. д. 108</t>
  </si>
  <si>
    <t>Количество квартир:    80</t>
  </si>
  <si>
    <t>Количество зарегистрированных:    200</t>
  </si>
  <si>
    <t>Ремонт козырька сушилки</t>
  </si>
  <si>
    <t>8,17  (м3)</t>
  </si>
  <si>
    <t>211,6  (п.м)</t>
  </si>
  <si>
    <t>Площадь дома(домов) (м2):    4785,3</t>
  </si>
  <si>
    <t>Адрес:  Сибирская ул. д. 110</t>
  </si>
  <si>
    <t>Количество зарегистрированных:    210</t>
  </si>
  <si>
    <t>Демонтаж и установка новых почтовых ящиков                            (2-й подъезд)</t>
  </si>
  <si>
    <t>Установка почтовых ящиков                      (1-й подъезд)</t>
  </si>
  <si>
    <t>установка тамбурной двери             ( 2-й подъезд)</t>
  </si>
  <si>
    <t>Изготовление, покраска и установка перил на крыльце (2-й подъезда)</t>
  </si>
  <si>
    <t>ремонт ступенек на крыльце (2-й подъезд)</t>
  </si>
  <si>
    <t>167,7  (п.м)</t>
  </si>
  <si>
    <t>Ремонт освещения мест общего пользования (1,2 подъезд)</t>
  </si>
  <si>
    <t>Площадь дома(домов) (м2):    10222,25</t>
  </si>
  <si>
    <t>Адрес:  Сибирская ул. д. 111</t>
  </si>
  <si>
    <t>Количество квартир:    182</t>
  </si>
  <si>
    <t>Количество зарегистрированных:    483</t>
  </si>
  <si>
    <t>Установка доводчика на дверь (1,2,3,4 подъезд)</t>
  </si>
  <si>
    <t>Демонтаж и монтаж почтовых ящиков (2-й подъезд)</t>
  </si>
  <si>
    <t>Демонтаж и установка новых почтовых ящиков (3-й подъезд)</t>
  </si>
  <si>
    <t>0,32  (м2)</t>
  </si>
  <si>
    <t>Ремонт подъезда (2,3 подъезд)</t>
  </si>
  <si>
    <t>12,8  (м2)</t>
  </si>
  <si>
    <t>Ремонт стояка г/в</t>
  </si>
  <si>
    <t>Установка циркуляционных насосов "Grundfoos UPS" на систему горячего водоснабжения</t>
  </si>
  <si>
    <t>18,07  (м3)</t>
  </si>
  <si>
    <t>Замена розлива холодного водоснабжения</t>
  </si>
  <si>
    <t>63,6  (п.м)</t>
  </si>
  <si>
    <t xml:space="preserve">Ремонт освещения мест общего пользования        (3-й подъезд) </t>
  </si>
  <si>
    <t>Ремонт этажных электрощитов    (1,2,3,4,5 подъезд)</t>
  </si>
  <si>
    <t>Площадь дома(домов) (м2):    4515,54</t>
  </si>
  <si>
    <t>Адрес:  Сибирская ул. д. 112</t>
  </si>
  <si>
    <t>Количество зарегистрированных:    191</t>
  </si>
  <si>
    <t>0,81  (м2)</t>
  </si>
  <si>
    <t>Установка доводчика на дверь подъезда (1,2 подъезд)</t>
  </si>
  <si>
    <t>Ремонт козырька сушилки ( 1-й подъезд)</t>
  </si>
  <si>
    <t>Ремонт подъезда (1-й подъезд)</t>
  </si>
  <si>
    <t>Установка почтовых ящиков (1,2 подъезд)</t>
  </si>
  <si>
    <t>20  (шт)</t>
  </si>
  <si>
    <t>Площадь дома(домов) (м2):    3307,3</t>
  </si>
  <si>
    <t>Адрес:  Сибирская ул. д. 117</t>
  </si>
  <si>
    <t>Количество квартир:    63</t>
  </si>
  <si>
    <t>Количество зарегистрированных:    57</t>
  </si>
  <si>
    <t>4  (м2)</t>
  </si>
  <si>
    <t>Площадь дома(домов) (м2):    4210,7</t>
  </si>
  <si>
    <t>Адрес:  Сибирская ул. д. 118</t>
  </si>
  <si>
    <t>Количество зарегистрированных:    79</t>
  </si>
  <si>
    <t>Двойное остекление в полном объеме</t>
  </si>
  <si>
    <t>Устранение повреждений водопровода ГВС в тепловой камере</t>
  </si>
  <si>
    <t>Сварка трубы розлива отопления</t>
  </si>
  <si>
    <t>Исп.экономист                                       _________________________ Р.Ш. Пономарев</t>
  </si>
  <si>
    <t>Исп. экономист                                       _________________________ Р.Ш. Пономарев</t>
  </si>
  <si>
    <t xml:space="preserve">                          Исп. экономист ___________________ Р.Ш. Пономарев</t>
  </si>
  <si>
    <t xml:space="preserve">          Исп. экономист ______________________________________ Р.Ш. Пономарев</t>
  </si>
  <si>
    <t>Исп. экономист                                       _________________________  Р.Ш. Пономарев</t>
  </si>
  <si>
    <t>Исп. экономист  ______________________ Р.Ш. Пономарев</t>
  </si>
  <si>
    <t>Исп.  экономист  ______________________  Р.Ш. Пономарев</t>
  </si>
  <si>
    <t>Исп. экономист  ______________________  Р.Ш. Пономарев</t>
  </si>
  <si>
    <t>Исп.экономист            _________________________  Р.Ш. Пономарев</t>
  </si>
  <si>
    <t>Ремонт батареи отопление</t>
  </si>
  <si>
    <t>Система отопления и горячего водоснабжения</t>
  </si>
  <si>
    <t>Ремонт  узла отопления</t>
  </si>
  <si>
    <t>Замена задвижек d 50</t>
  </si>
  <si>
    <t>1 (шт)</t>
  </si>
  <si>
    <t>Площадь дома(домов) (м2):    1960,1</t>
  </si>
  <si>
    <t>Адрес:  Фрунзе пр. д. 124  1</t>
  </si>
  <si>
    <t>Количество квартир:    33</t>
  </si>
  <si>
    <t>Количество зарегистрированных:    60</t>
  </si>
  <si>
    <t>вкл. насос по х/в</t>
  </si>
  <si>
    <t>выполнено - включили стоики х/в, г/в</t>
  </si>
  <si>
    <t>выполнено - закрепить унитаз</t>
  </si>
  <si>
    <t>замена прокладок</t>
  </si>
  <si>
    <t>замена спускного вентиля - работа выполнена</t>
  </si>
  <si>
    <t>запустили насос (холодно в квартире)</t>
  </si>
  <si>
    <t>произведена прочистка канализации - засор канализации в ванне</t>
  </si>
  <si>
    <t>ревизия эл.щитка - ревизия призведена</t>
  </si>
  <si>
    <t>Изготовление стальных ограждений</t>
  </si>
  <si>
    <t>40  (шт)</t>
  </si>
  <si>
    <t>3,9  (м3)</t>
  </si>
  <si>
    <t>Монтаж, установка, обвязка насоса GRUNDFOS CH-30 повыш.давления на х.в.</t>
  </si>
  <si>
    <t>Площадь дома(домов) (м2):    3184,5</t>
  </si>
  <si>
    <t>Адрес:  Шевченко ул. д. 20</t>
  </si>
  <si>
    <t>Количество квартир:    71</t>
  </si>
  <si>
    <t>Количество зарегистрированных:    140</t>
  </si>
  <si>
    <t>Не определено (м2):    3184,5</t>
  </si>
  <si>
    <t>3184,5  (м2)</t>
  </si>
  <si>
    <t>833,6  (м2)</t>
  </si>
  <si>
    <t>0,4  (м3)</t>
  </si>
  <si>
    <t>Опломбирование узлов учета воды</t>
  </si>
  <si>
    <t>6  (шт)</t>
  </si>
  <si>
    <t>Установка доводчика на дверь подъезда</t>
  </si>
  <si>
    <t>Обслуживание прибора учета тепловой энергии</t>
  </si>
  <si>
    <t>Техническое обслуживание и передача данных с узлов учета тепловой энергии</t>
  </si>
  <si>
    <t>Замена вентиля на розливе холодного водоснабжения</t>
  </si>
  <si>
    <t>Установка прибора учета тепловой энергии</t>
  </si>
  <si>
    <t>Покраска дверей</t>
  </si>
  <si>
    <t>17,6  (м2)</t>
  </si>
  <si>
    <t>3,8  (м3)</t>
  </si>
  <si>
    <t>Установка терморегулятора</t>
  </si>
  <si>
    <t>Отчет</t>
  </si>
  <si>
    <t>по затратам на содержание и ремонт общего имущества жилого дома</t>
  </si>
  <si>
    <t>Предприятие:  ООО Академическое</t>
  </si>
  <si>
    <t>Площадь дома(домов) (м2):    2671,1</t>
  </si>
  <si>
    <t>Адрес:  Алтайская ул. д. 120</t>
  </si>
  <si>
    <t>Количество квартир:    60</t>
  </si>
  <si>
    <t xml:space="preserve">Период:  Январь 2010  -  Декабрь 2010 </t>
  </si>
  <si>
    <t>Количество зарегистрированных:    146</t>
  </si>
  <si>
    <t>Содержание жилья</t>
  </si>
  <si>
    <t>Текущий ремонт</t>
  </si>
  <si>
    <t>Обслуживание приборов учета</t>
  </si>
  <si>
    <t>Вывоз твердых бытовых отходов</t>
  </si>
  <si>
    <t>Содержание лифтового хозяйства</t>
  </si>
  <si>
    <t>Всего</t>
  </si>
  <si>
    <t>Остаток средств на 01.01.2010</t>
  </si>
  <si>
    <t>Полное начисление</t>
  </si>
  <si>
    <t>Начислено с учетом льгот и списаний</t>
  </si>
  <si>
    <t>Оплачено</t>
  </si>
  <si>
    <t>Выполнено работ</t>
  </si>
  <si>
    <t>Остаток средств на 31.12.2010</t>
  </si>
  <si>
    <t>Статья</t>
  </si>
  <si>
    <t>Комментарии</t>
  </si>
  <si>
    <t>Объем / единицы измерения</t>
  </si>
  <si>
    <t>Сумма затрат</t>
  </si>
  <si>
    <t>Внешнее благоустройство</t>
  </si>
  <si>
    <t xml:space="preserve">в том числе </t>
  </si>
  <si>
    <t>Изготовление, установка и окраска ограждения</t>
  </si>
  <si>
    <t>сезонное скашивание травы на прид.территории</t>
  </si>
  <si>
    <t>Другие расходы по содержанию</t>
  </si>
  <si>
    <t>Дератизация и дезинсекция подвального помещения; расходы на услуги (работы) по содержанию общего имущества, согласно решениям собственников для обеспечения удобства проживания; расходы на непредвиденные обязательные услуги (работы) по содержанию общего имущества, согласно предписаниям или для ликвидации причин, угрожающих жизни и здоровью граждан и т,д.</t>
  </si>
  <si>
    <t>вознаграждение старшей по дому</t>
  </si>
  <si>
    <t>дератизация</t>
  </si>
  <si>
    <t>Завоз грунта на газоны и клумбы</t>
  </si>
  <si>
    <t>Механизированная  уборка снега и наледи  с придомовой территории, внутриквартальных проездов</t>
  </si>
  <si>
    <t>Обслуживание домофона</t>
  </si>
  <si>
    <t>Сервисное обслуживание домофона на основании агентского договора №09/01 от 01.07.08г.</t>
  </si>
  <si>
    <t>1 квартал</t>
  </si>
  <si>
    <t>Уборка подъездов</t>
  </si>
  <si>
    <t>Уборка мест общего пользования</t>
  </si>
  <si>
    <t>2 квартал</t>
  </si>
  <si>
    <t>3 квартал</t>
  </si>
  <si>
    <t>4 квартал</t>
  </si>
  <si>
    <t>Уборка территории</t>
  </si>
  <si>
    <t>Уборка придомовой территории в установленных границах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</si>
  <si>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</si>
  <si>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аварийно-востановительные сантехнические и электротехнические работы</t>
  </si>
  <si>
    <t>Услуги заявочно-ремонтные (сантехнические работы)</t>
  </si>
  <si>
    <t>Прибытие  специалистов по вызовам граждан на устранение повреждений, выявление причин их возникновения, устранение повреждений в общем имуществе, конссультация по содержанию личного имущества, осмотры общего и личного имущества</t>
  </si>
  <si>
    <t>Прочистка выпуска канализации</t>
  </si>
  <si>
    <t>1  (ч/часы)</t>
  </si>
  <si>
    <t>выполнено - прочистить фановую</t>
  </si>
  <si>
    <t>засор канализации - произвели прочистку общего канализ. стояка</t>
  </si>
  <si>
    <t>4  (ч/часы)</t>
  </si>
  <si>
    <t>2  (ч/часы)</t>
  </si>
  <si>
    <t>ликвидация возд. пробок - г/в низкой температуры</t>
  </si>
  <si>
    <t>ликвидация воздушных пробок - г/в низкой температура, хололдный полотенцесушитель</t>
  </si>
  <si>
    <t>материалы за 1 квартал</t>
  </si>
  <si>
    <t>осмотр произведен - нет г/в</t>
  </si>
  <si>
    <t>осмотр произведен - осмотр сан. тех. оборудования</t>
  </si>
  <si>
    <t>осмотр произведен - топят соседи ванна</t>
  </si>
  <si>
    <t>отключение и включение стояков г/в, х/в - отключили и включили</t>
  </si>
  <si>
    <t>п/осмотр подвалов</t>
  </si>
  <si>
    <t>произведена прочистка канализации в подвале - осмотр канализации</t>
  </si>
  <si>
    <t>произведена прочистка общего канализационного стояка - засор канализации</t>
  </si>
  <si>
    <t>ревизия смесителя - ревизию произвели</t>
  </si>
  <si>
    <t>течет канализ. стояк - устранили течь</t>
  </si>
  <si>
    <t>течь батареи - осмотр проведен, консультация</t>
  </si>
  <si>
    <t>Услуги заявочно-ремонтные (электромонтажные работы)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</si>
  <si>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консультация по содержанию личного имущества, осмотры общего и личного имущества</t>
  </si>
  <si>
    <t>материалы за 4 квартал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</si>
  <si>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</si>
  <si>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</si>
  <si>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паспортно-регистрационные</t>
  </si>
  <si>
    <t>Получение и обмен паспотртов, регистрационный учет граждан, оформление и предоставление  документированных справок, взаимодействие с органами УВД и УФМС</t>
  </si>
  <si>
    <t>Услуги расчетно-кассовые</t>
  </si>
  <si>
    <t>Информационно-техническое обеспечение компьютерной программы системы "Пуск", "Кварта"; Расчет платы с учетом льгот, предоставление и получение субсидий, печать и доставка квитанций, ведение баз данных, работа кассы, оплата услуг по приему платежей сторонними кассами</t>
  </si>
  <si>
    <t>Услуги сезонно-восстановительные</t>
  </si>
  <si>
    <t>Поддержание в исправном состоянии инженерных систем, обеспечение их  готовности для предоставления коммунальных услуг, осмотры и устранение выявленных дефектов.Подготовка общего имущества к сезонной эксплуатации. Скол наледи и сосулек с крыши и сдвигание сколотой наледи от здания, сброс снега с прид.территории с применением спецтехники, прочистка  внутриквартальных проездов и прид.территории от снега с применением спецтехники, погрузка скоп-ся снега с прид.тер. и его вывоз, уборка и скос  травы на прид. территории, ликвидация несанкционированной свалки мусора механизированным звеном и т.д.)</t>
  </si>
  <si>
    <t>Услуги технико-аналитические</t>
  </si>
  <si>
    <t>Осмотр общего имущества, анализ его техническое состояния, выявление дефектов, работа с населением, планирование работ с расчетом необходимых затрат, организация и контроль их выполнения, ведение документации</t>
  </si>
  <si>
    <t>Итого:</t>
  </si>
  <si>
    <t>Вентиляция</t>
  </si>
  <si>
    <t>Ремонт  фановой вентиляции</t>
  </si>
  <si>
    <t>36  (м)</t>
  </si>
  <si>
    <t>Крыша, чердак, козырьки</t>
  </si>
  <si>
    <t>Ремонт кровли</t>
  </si>
  <si>
    <t>50  (м2)</t>
  </si>
  <si>
    <t>Лестницы, крыльца, перила</t>
  </si>
  <si>
    <t>Изготовление, покраска и установка перил</t>
  </si>
  <si>
    <t>Места общего пользования, подъезды, тамбуры, коридоры</t>
  </si>
  <si>
    <t>Ремонт подъезда (2-й подъезд)</t>
  </si>
  <si>
    <t>1  (шт)</t>
  </si>
  <si>
    <t>Установка почтовых ящиков (2-й подъезд)</t>
  </si>
  <si>
    <t>Система отопления</t>
  </si>
  <si>
    <t>Замена участка трубы на стояке отопления</t>
  </si>
  <si>
    <t>1,5  (п.м)</t>
  </si>
  <si>
    <t>Опрессовка системы отопления</t>
  </si>
  <si>
    <t>6,74  (м3)</t>
  </si>
  <si>
    <t>Электроснабжение и электротехнические устройства</t>
  </si>
  <si>
    <t>Установка датчиков движения в МОП</t>
  </si>
  <si>
    <t>Установка прибора учета электрической энергии</t>
  </si>
  <si>
    <t>Всего:</t>
  </si>
  <si>
    <t>Площадь дома(домов) (м2):    4402,2</t>
  </si>
  <si>
    <t>Адрес:  Алтайская ул. д. 124</t>
  </si>
  <si>
    <t>Количество квартир:    92</t>
  </si>
  <si>
    <t>Количество зарегистрированных:    208</t>
  </si>
  <si>
    <t>Гидравлические испытания</t>
  </si>
  <si>
    <t>Гидропромывка, опрессовка системы отопления и ГВС, применение спецагрегатов, расход воды, выполнение предписаний инспекции по установке сопел, замене неисправных устройства, восстановлению теплоизоляции и др.</t>
  </si>
  <si>
    <t>Завоз песка в песочницу на детскую площадку</t>
  </si>
  <si>
    <t>0,5  (м3)</t>
  </si>
  <si>
    <t>Монтаж домофона</t>
  </si>
  <si>
    <t>установка домофона и доводчика (2-й подъезд)</t>
  </si>
  <si>
    <t>водоснабжение востановлено - нет х/в</t>
  </si>
  <si>
    <t>осмотр подвала - осмотр произведен</t>
  </si>
  <si>
    <t>осмотр произведен - нет отопления в квартире</t>
  </si>
  <si>
    <t>осмотр произведен - осмотр системы отпления</t>
  </si>
  <si>
    <t>осмотр произведен - осмотр холодно в комнатах</t>
  </si>
  <si>
    <t>осмотр сантехники - осмотр и консультация проведены</t>
  </si>
  <si>
    <t>ревизия вентилей - ревизия произведена</t>
  </si>
  <si>
    <t>ревизия произведена - ревизия см. бочка</t>
  </si>
  <si>
    <t>Ремонт канализационного стояка</t>
  </si>
  <si>
    <t>течь под  раковиной - течь устранена</t>
  </si>
  <si>
    <t>течь устранена - течь вентеля</t>
  </si>
  <si>
    <t>Ремонт кровли с заменой фановой вентеляции</t>
  </si>
  <si>
    <t>880  (м2)</t>
  </si>
  <si>
    <t>Система горячего водоснабжения</t>
  </si>
  <si>
    <t>Замена полотенцесушителя</t>
  </si>
  <si>
    <t>Система канализации</t>
  </si>
  <si>
    <t>ремонт канализ. трубы в подвале</t>
  </si>
  <si>
    <t>1,5  (м)</t>
  </si>
  <si>
    <t>Система холодного и горячего водоснабжения</t>
  </si>
  <si>
    <t>Замена участка трубы х/в</t>
  </si>
  <si>
    <t>Площадь дома(домов) (м2):    4695,4</t>
  </si>
  <si>
    <t>Адрес:  Елизаровых ул. д. 68</t>
  </si>
  <si>
    <t>Количество квартир:    70</t>
  </si>
  <si>
    <t>Количество зарегистрированных:    212</t>
  </si>
  <si>
    <t>3  (м/часы)</t>
  </si>
  <si>
    <t>Сбор и вывоз ТБО</t>
  </si>
  <si>
    <t>Сбор ТБО в мусоросборники и его вывоз на полигон для захоронения и утилизации</t>
  </si>
  <si>
    <t>течь за унитазом - течь устранили</t>
  </si>
  <si>
    <t>холодно в квартире - ликвидация возд. пробок</t>
  </si>
  <si>
    <t>Оборудование площадки под контейнерные баки (бункера)</t>
  </si>
  <si>
    <t>428  (м2)</t>
  </si>
  <si>
    <t>Ремонт ВРУ ж/д</t>
  </si>
  <si>
    <t>установка домофона                           (4-й подъезд)</t>
  </si>
  <si>
    <t>Ремонт ливневой канализации подъезд (1,2,3,4,5,6,7)</t>
  </si>
  <si>
    <t>Подготовительные работы для производства гидроиспытаний</t>
  </si>
  <si>
    <t>Фундамент, подвал, приямки, вентиляционные продухи, отмостка</t>
  </si>
  <si>
    <t>Ремонт освещения в подвале</t>
  </si>
  <si>
    <t>10  (м)</t>
  </si>
  <si>
    <t>Ремонт этажного эл./щита</t>
  </si>
  <si>
    <t>Площадь дома(домов) (м2):    4953,8</t>
  </si>
  <si>
    <t>Адрес:  Лебедева ул. д. 65</t>
  </si>
  <si>
    <t>Количество квартир:    144</t>
  </si>
  <si>
    <t>Количество зарегистрированных:    189</t>
  </si>
  <si>
    <t>4952,7  (м2)</t>
  </si>
  <si>
    <t>1815,8  (м2)</t>
  </si>
  <si>
    <t>Изготовление проект - сметной документации</t>
  </si>
  <si>
    <t>Опломбировка эл. счетчиков</t>
  </si>
  <si>
    <t>Очистка чердаков от мусора и вывоз на полигон</t>
  </si>
  <si>
    <t>4  (м3)</t>
  </si>
  <si>
    <t>Прочистка канализационного стояка D100 мм</t>
  </si>
  <si>
    <t>15  (м)</t>
  </si>
  <si>
    <t>Стоимость почтовых ящиков</t>
  </si>
  <si>
    <t>Установка плафонов в МОП</t>
  </si>
  <si>
    <t>30  (шт)</t>
  </si>
  <si>
    <t>Установка почтовых ящиков</t>
  </si>
  <si>
    <t>24  (шт)</t>
  </si>
  <si>
    <t>Промывка канал. выпуска  аппаратом "Посейдон"</t>
  </si>
  <si>
    <t>40  (п.м)</t>
  </si>
  <si>
    <t>10  (п.м)</t>
  </si>
  <si>
    <t>1  (м)</t>
  </si>
  <si>
    <t>закрыть задвижэк и по гвс</t>
  </si>
  <si>
    <t>засор канализации на кухне - прочистка канализации произведена</t>
  </si>
  <si>
    <t>Осмотр подъезда</t>
  </si>
  <si>
    <t>осмотр произведен - запах  канализации</t>
  </si>
  <si>
    <t>Остекление МОП</t>
  </si>
  <si>
    <t>Отключили стояки отопления - отключили и включили стояк</t>
  </si>
  <si>
    <t>произведен - подкл гвс</t>
  </si>
  <si>
    <t>регулировка температурного режима</t>
  </si>
  <si>
    <t>ремонт входной двери</t>
  </si>
  <si>
    <t>Ремонт двери в подъезде</t>
  </si>
  <si>
    <t>течь стояка г/в - осмотр произведен, отключили стояк г/в</t>
  </si>
  <si>
    <t>течь устранена - осмотр течет п/ сушитель</t>
  </si>
  <si>
    <t>Двери подъездные, тамбурные</t>
  </si>
  <si>
    <t>Изготовление, ремонт  и установка перил</t>
  </si>
  <si>
    <t>Ремонт перил</t>
  </si>
  <si>
    <t>Отделочные работы в лифтовом машинном отделении</t>
  </si>
  <si>
    <t>Ремонт подъезда</t>
  </si>
  <si>
    <t>Окны подъездные</t>
  </si>
  <si>
    <t>3,6  (м2)</t>
  </si>
  <si>
    <t>Замена участка канализационной сети</t>
  </si>
  <si>
    <t>Замена участка канализационной сети с чугуна на пластик</t>
  </si>
  <si>
    <t>Система холодного водоснабжения</t>
  </si>
  <si>
    <t>Демонтаж, монтаж стояка хол.воды</t>
  </si>
  <si>
    <t>3  (м)</t>
  </si>
  <si>
    <t>Стены, перегородки, межпанельные швы</t>
  </si>
  <si>
    <t>ремонт МПШ</t>
  </si>
  <si>
    <t>Устройству кирпичной кладки</t>
  </si>
  <si>
    <t>Изготовление пожара безопасных экранов на межэтажных электра счетах</t>
  </si>
  <si>
    <t>8  (шт)</t>
  </si>
  <si>
    <t>12  (м)</t>
  </si>
  <si>
    <t>ремонт освещения МОП (замена эл.проводки, светильников с ламп., выключателей и т.д.)</t>
  </si>
  <si>
    <t>ремонт эл./проводки МОП</t>
  </si>
  <si>
    <t>Ремонт этажных электрощитов</t>
  </si>
  <si>
    <t>4  (шт)</t>
  </si>
  <si>
    <t>Площадь дома(домов) (м2):    410,6</t>
  </si>
  <si>
    <t>Адрес:  О.Кошевого ул. д. 52</t>
  </si>
  <si>
    <t>Количество квартир:    9</t>
  </si>
  <si>
    <t>Количество зарегистрированных:    30</t>
  </si>
  <si>
    <t>Не определено (м2):    410,6</t>
  </si>
  <si>
    <t>Площадь дома(домов) (м2):    414,7</t>
  </si>
  <si>
    <t>Адрес:  О.Кошевого ул. д. 54</t>
  </si>
  <si>
    <t>Количество зарегистрированных:    33</t>
  </si>
  <si>
    <t>Не определено (м2):    414,7</t>
  </si>
  <si>
    <t>2  (м)</t>
  </si>
  <si>
    <t>Площадь дома(домов) (м2):    412</t>
  </si>
  <si>
    <t>Адрес:  О.Кошевого ул. д. 54  А</t>
  </si>
  <si>
    <t>Количество квартир:    10</t>
  </si>
  <si>
    <t>Количество зарегистрированных:    22</t>
  </si>
  <si>
    <t>Распиливание и погрузка упавшего дерева</t>
  </si>
  <si>
    <t>шт.1</t>
  </si>
  <si>
    <t>412  (м2)</t>
  </si>
  <si>
    <t>Площадь дома(домов) (м2):    628,9</t>
  </si>
  <si>
    <t>Адрес:  Сибирская ул. д. 99  А</t>
  </si>
  <si>
    <t>Количество квартир:    15</t>
  </si>
  <si>
    <t>Не определено (м2):    628,9</t>
  </si>
  <si>
    <t>Другие расходы</t>
  </si>
  <si>
    <t>0,36  (м3)</t>
  </si>
  <si>
    <t>Площадь дома(домов) (м2):    6371,7</t>
  </si>
  <si>
    <t>Адрес:  Сибирская ул. д. 111  Б</t>
  </si>
  <si>
    <t>Количество квартир:    112</t>
  </si>
  <si>
    <t>Количество зарегистрированных:    152</t>
  </si>
  <si>
    <t>Антенна</t>
  </si>
  <si>
    <t>Пользование коллективной телевизионной антенной на основании договора б/н от 01.05.07г.</t>
  </si>
  <si>
    <t>151  (м2)</t>
  </si>
  <si>
    <t>Промывка трассы канализации d 100мм - 80мм.</t>
  </si>
  <si>
    <t>Содержание  и ТО лифтового хозяйства</t>
  </si>
  <si>
    <t>Техническое обслуживание и ремонт систем ЛДСС; аварийно-техническое обслуживание; планово-предупредительные ремонты; техническое  освидетельствование лифтов</t>
  </si>
  <si>
    <t>выполнено - закрыли чердак</t>
  </si>
  <si>
    <t>регулирование узел отопления холодно в квартире</t>
  </si>
  <si>
    <t>холодные батареи - выявили и устранили причину (не работал стояк)</t>
  </si>
  <si>
    <t>Площадь дома(домов) (м2):    5819,6</t>
  </si>
  <si>
    <t>Адрес:  Сибирская ул. д. 104  4</t>
  </si>
  <si>
    <t>Количество квартир:    107</t>
  </si>
  <si>
    <t>Количество зарегистрированных:    155</t>
  </si>
  <si>
    <t>540  (м2)</t>
  </si>
  <si>
    <t>Уборка,  ручная погрузка и вывоз мусора с придомовой территории</t>
  </si>
  <si>
    <t>4,32  (м3)</t>
  </si>
  <si>
    <t>Площадь дома(домов) (м2):    6491,1</t>
  </si>
  <si>
    <t>Адрес:  Сибирская ул. д. 104  7</t>
  </si>
  <si>
    <t>Количество квартир:    124</t>
  </si>
  <si>
    <t>Количество зарегистрированных:    159</t>
  </si>
  <si>
    <t>2  (м3)</t>
  </si>
  <si>
    <t>Замена отопительного насоса c блоком управления</t>
  </si>
  <si>
    <t>4,5  (м3)</t>
  </si>
  <si>
    <t>Ремонт прибора учета тепловой энергии</t>
  </si>
  <si>
    <t>прочищена фановая вентиляция</t>
  </si>
  <si>
    <t>Площадь дома(домов) (м2):    8849,6</t>
  </si>
  <si>
    <t>Адрес:  Сибирская ул. д. 116</t>
  </si>
  <si>
    <t>Количество квартир:    157</t>
  </si>
  <si>
    <t>Количество зарегистрированных:    160</t>
  </si>
  <si>
    <t>Изготовление и установка деревянных крышек колодцев тепловой камеры</t>
  </si>
  <si>
    <t>8849,6  (м2)</t>
  </si>
  <si>
    <t>Проф обслуживание  системы эл освещения МОП</t>
  </si>
  <si>
    <t>Площадь дома(домов) (м2):    10699,2</t>
  </si>
  <si>
    <t>Адрес:  Сибирская ул. д. 115</t>
  </si>
  <si>
    <t>Количество квартир:    179</t>
  </si>
  <si>
    <t>Количество зарегистрированных:    150</t>
  </si>
  <si>
    <t>2  (шт)</t>
  </si>
  <si>
    <t>Изготовление и установка решетки на выход в чердачное помещение ( 1,2,3,4 подъезд)</t>
  </si>
  <si>
    <t>Установка табличек на подъезды (1,2,3,4 подъезд)</t>
  </si>
  <si>
    <t>3,4</t>
  </si>
  <si>
    <t>отключить стояков по г.в. - отключение произведено</t>
  </si>
  <si>
    <t>ремонт входной двери в подъезде - выполнено</t>
  </si>
  <si>
    <t>Установка ручки на вх.дверь</t>
  </si>
  <si>
    <t>Площадь дома(домов) (м2):    3513,9</t>
  </si>
  <si>
    <t>Адрес:  Трамвайная ул. д. 5</t>
  </si>
  <si>
    <t>Количество квартир:    81</t>
  </si>
  <si>
    <t>Количество зарегистрированных:    164</t>
  </si>
  <si>
    <t>1758,8  (м2)</t>
  </si>
  <si>
    <t>10  (м3)</t>
  </si>
  <si>
    <t>367  (м2)</t>
  </si>
  <si>
    <t>Установка почтовых ящиков ( 1,2,3,4 подъезд)</t>
  </si>
  <si>
    <t>1270  (м2)</t>
  </si>
  <si>
    <t>установка перил - 1-ом., 2-ом., 4 - ом., ремонт перил в 3-ем</t>
  </si>
  <si>
    <t>Ремонт подъезда ( 1,2,3,4)</t>
  </si>
  <si>
    <t>Остекление МОП (1,2,3,4 подъезд)</t>
  </si>
  <si>
    <t>4,5  (м2)</t>
  </si>
  <si>
    <t>Предприятие:  ООО УК Академическое</t>
  </si>
  <si>
    <t>Площадь дома(домов) (м2):    11460,1</t>
  </si>
  <si>
    <t>Адрес:  Сибирская ул. д. 102  2</t>
  </si>
  <si>
    <t>Количество квартир:    233</t>
  </si>
  <si>
    <t>Количество зарегистрированных:    540</t>
  </si>
  <si>
    <t>0,9  (м2)</t>
  </si>
  <si>
    <t>замена вентилей</t>
  </si>
  <si>
    <t>очистка подвала от мусора</t>
  </si>
  <si>
    <t>Установка  досок объявления</t>
  </si>
  <si>
    <t>Ремонт ВРУ</t>
  </si>
  <si>
    <t>Ремонт балконных козьков ( 37,77,223)</t>
  </si>
  <si>
    <t>3  (шт)</t>
  </si>
  <si>
    <t>Переврезка конвекторов отопления</t>
  </si>
  <si>
    <t>Ремонт трубопровода</t>
  </si>
  <si>
    <t>Ремонт МПШ</t>
  </si>
  <si>
    <t>111,2  (п.м)</t>
  </si>
  <si>
    <t>Изготовление и установка решеток на продухи в подвалах</t>
  </si>
  <si>
    <t>Ремонт ВРУ № 1,2,3,4</t>
  </si>
  <si>
    <t>Ремонт эл. проводки ( питающего кабеля от ВРУ №2 под.4 стояка под.3)</t>
  </si>
  <si>
    <t>Ремонт этажного эл./щита ( 5-й подъезд)</t>
  </si>
  <si>
    <t>Ремонт этажных электрощитов ( 3, 4 подъезд)</t>
  </si>
  <si>
    <t xml:space="preserve">   Председатель ТСЖ "Академический" _________________________________ Е.П. Парезанова</t>
  </si>
  <si>
    <t>Экономист                                       _________________________ Р.Ш. Пономарев</t>
  </si>
  <si>
    <t>Площадь дома(домов) (м2):    13796,5</t>
  </si>
  <si>
    <t>Адрес:  Сибирская ул. д. 102</t>
  </si>
  <si>
    <t>Количество квартир:    334</t>
  </si>
  <si>
    <t>Количество зарегистрированных:    653</t>
  </si>
  <si>
    <t>12  (шт)</t>
  </si>
  <si>
    <t>Демонтаж и монтаж почтовых ящиков (3-й подъезд)</t>
  </si>
  <si>
    <t>10  (шт)</t>
  </si>
  <si>
    <t>Установка табличек на подъезды</t>
  </si>
  <si>
    <t>1,01  (м2)</t>
  </si>
  <si>
    <t>20  (п.м)</t>
  </si>
  <si>
    <t>Ремонт этажного электрощитка</t>
  </si>
  <si>
    <t>Окраска водоэмульсионными составами тепловых узлов</t>
  </si>
  <si>
    <t>Ремонт балконных козырьков (кв.78,259,260,324)</t>
  </si>
  <si>
    <t>Ремонт подъезда                             (3-й подъезд)</t>
  </si>
  <si>
    <t>Оттаивание и прочистка ливневой канализации (1 под-д). Переврезка трубы Ф100мм. ливн.канализации</t>
  </si>
  <si>
    <t>Ремонт канализации в подвале с заменой чугунных  труб на пластмассовые</t>
  </si>
  <si>
    <t>6  (п.м)</t>
  </si>
  <si>
    <t>Ремонт системы отопления (подъезд, 5)</t>
  </si>
  <si>
    <t>Установка прибора учета тепловой энергии в узле учета</t>
  </si>
  <si>
    <t>Замена участков трубы горячего и холодного водоснабжения</t>
  </si>
  <si>
    <t>15  (п.м)</t>
  </si>
  <si>
    <t>Ремонт этажных электрощитов (3-й подъезд)</t>
  </si>
  <si>
    <t>Установка светильника</t>
  </si>
  <si>
    <t>9  (шт)</t>
  </si>
  <si>
    <t>Площадь дома(домов) (м2):    11258</t>
  </si>
  <si>
    <t>Адрес:  Сибирская ул. д. 102  3</t>
  </si>
  <si>
    <t>Количество квартир:    198</t>
  </si>
  <si>
    <t>Количество зарегистрированных:    430</t>
  </si>
  <si>
    <t>Покраска детской площадки</t>
  </si>
  <si>
    <t>Покраска ограждений</t>
  </si>
  <si>
    <t>11257,8  (м2)</t>
  </si>
  <si>
    <t>4,28  (м2)</t>
  </si>
  <si>
    <t>Ремонт балконных козырьков</t>
  </si>
  <si>
    <t>Замена розлива ГВС</t>
  </si>
  <si>
    <t>Установка заглушек</t>
  </si>
  <si>
    <t>Ремонт эл. проводки</t>
  </si>
  <si>
    <t>Площадь дома(домов) (м2):    3212,7</t>
  </si>
  <si>
    <t>Адрес:  Сибирская ул. д. 102  4</t>
  </si>
  <si>
    <t>Количество квартир:    46</t>
  </si>
  <si>
    <t>Количество зарегистрированных:    124</t>
  </si>
  <si>
    <t>230  (м2)</t>
  </si>
  <si>
    <t xml:space="preserve">Ремонт этажного эл./щита ( 1-й подъезд,  этаж 6) </t>
  </si>
  <si>
    <t xml:space="preserve">Ремонт этажного эл./щита ( 1-й подъезд,  этаж 3,4) </t>
  </si>
  <si>
    <t>Площадь дома(домов) (м2):    3214,3</t>
  </si>
  <si>
    <t>Адрес:  Сибирская ул. д. 102  8</t>
  </si>
  <si>
    <t>Количество квартир:    48</t>
  </si>
  <si>
    <t>Количество зарегистрированных:    148</t>
  </si>
  <si>
    <t>20  (м)</t>
  </si>
  <si>
    <t>Установка доводчика на дверь (1,2 подъезд)</t>
  </si>
  <si>
    <t>Ремонт подъезда (1,2 подъезд)</t>
  </si>
  <si>
    <t xml:space="preserve">Замена конвектора отопления </t>
  </si>
  <si>
    <t>6  (м3)</t>
  </si>
  <si>
    <t>Замена прибора учета тепловой энергии</t>
  </si>
  <si>
    <t xml:space="preserve">Установка датчиков движения в МОП </t>
  </si>
  <si>
    <t>Площадь дома(домов) (м2):    23987,2</t>
  </si>
  <si>
    <t>Адрес:  Сибирская ул. д. 104</t>
  </si>
  <si>
    <t>Количество квартир:    468</t>
  </si>
  <si>
    <t>Количество зарегистрированных:    1149</t>
  </si>
  <si>
    <t>2576  (м2)</t>
  </si>
  <si>
    <t>11  (шт)</t>
  </si>
  <si>
    <t>Демонтаж и монтаж почтовых ящиков</t>
  </si>
  <si>
    <t>Демонтаж и установка новых почтовых ящиков</t>
  </si>
  <si>
    <t>38  (шт)</t>
  </si>
  <si>
    <t>Укрепление балконной перегородки</t>
  </si>
  <si>
    <t>Замена стояка отопления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</si>
</sst>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43">
      <selection activeCell="B54" sqref="B54"/>
    </sheetView>
  </sheetViews>
  <sheetFormatPr defaultColWidth="9.140625" defaultRowHeight="12.75"/>
  <cols>
    <col min="1" max="1" width="25.7109375" style="11" customWidth="1"/>
    <col min="2" max="2" width="27.57421875" style="2" customWidth="1"/>
    <col min="3" max="3" width="25.00390625" style="2" customWidth="1"/>
    <col min="4" max="4" width="20.7109375" style="2" customWidth="1"/>
    <col min="5" max="5" width="12.140625" style="2" customWidth="1"/>
    <col min="6" max="6" width="0.13671875" style="2" hidden="1" customWidth="1"/>
    <col min="7" max="8" width="11.7109375" style="2" customWidth="1"/>
    <col min="9" max="16384" width="9.140625" style="3" customWidth="1"/>
  </cols>
  <sheetData>
    <row r="1" spans="1:7" ht="12.75">
      <c r="A1" s="13" t="s">
        <v>145</v>
      </c>
      <c r="B1" s="14"/>
      <c r="C1" s="14"/>
      <c r="D1" s="14"/>
      <c r="E1" s="14"/>
      <c r="F1" s="14"/>
      <c r="G1" s="1"/>
    </row>
    <row r="2" spans="1:7" ht="12.75">
      <c r="A2" s="14" t="s">
        <v>146</v>
      </c>
      <c r="B2" s="14"/>
      <c r="C2" s="14"/>
      <c r="D2" s="14"/>
      <c r="E2" s="14"/>
      <c r="F2" s="14"/>
      <c r="G2" s="1"/>
    </row>
    <row r="3" spans="1:7" ht="12.75">
      <c r="A3" s="15" t="s">
        <v>147</v>
      </c>
      <c r="B3" s="15"/>
      <c r="C3" s="15" t="s">
        <v>148</v>
      </c>
      <c r="D3" s="15"/>
      <c r="E3" s="15"/>
      <c r="F3" s="15"/>
      <c r="G3" s="1"/>
    </row>
    <row r="4" spans="1:7" ht="12.75">
      <c r="A4" s="15" t="s">
        <v>149</v>
      </c>
      <c r="B4" s="15"/>
      <c r="C4" s="15" t="s">
        <v>150</v>
      </c>
      <c r="D4" s="15"/>
      <c r="E4" s="15"/>
      <c r="F4" s="15"/>
      <c r="G4" s="1"/>
    </row>
    <row r="5" spans="1:7" ht="12.75">
      <c r="A5" s="15" t="s">
        <v>151</v>
      </c>
      <c r="B5" s="15"/>
      <c r="C5" s="15" t="s">
        <v>152</v>
      </c>
      <c r="D5" s="15"/>
      <c r="E5" s="15"/>
      <c r="F5" s="15"/>
      <c r="G5" s="1"/>
    </row>
    <row r="6" spans="1:7" ht="12.75">
      <c r="A6" s="4"/>
      <c r="B6" s="1"/>
      <c r="C6" s="15"/>
      <c r="D6" s="15"/>
      <c r="E6" s="15"/>
      <c r="F6" s="15"/>
      <c r="G6" s="1"/>
    </row>
    <row r="7" spans="1:7" ht="49.5" customHeight="1">
      <c r="A7" s="5"/>
      <c r="B7" s="6" t="s">
        <v>153</v>
      </c>
      <c r="C7" s="6" t="s">
        <v>154</v>
      </c>
      <c r="D7" s="6" t="s">
        <v>155</v>
      </c>
      <c r="E7" s="6" t="s">
        <v>156</v>
      </c>
      <c r="F7" s="6" t="s">
        <v>157</v>
      </c>
      <c r="G7" s="6" t="s">
        <v>158</v>
      </c>
    </row>
    <row r="8" spans="1:7" ht="12.75">
      <c r="A8" s="5" t="s">
        <v>159</v>
      </c>
      <c r="B8" s="6">
        <v>7147.82</v>
      </c>
      <c r="C8" s="6">
        <v>-79457.77</v>
      </c>
      <c r="D8" s="6"/>
      <c r="E8" s="6"/>
      <c r="F8" s="6"/>
      <c r="G8" s="6">
        <v>-72309.95</v>
      </c>
    </row>
    <row r="9" spans="1:7" ht="12.75">
      <c r="A9" s="7" t="s">
        <v>160</v>
      </c>
      <c r="B9" s="8">
        <v>261138.12</v>
      </c>
      <c r="C9" s="8">
        <v>212725.39</v>
      </c>
      <c r="D9" s="8">
        <v>18155.6</v>
      </c>
      <c r="E9" s="8">
        <v>57206.91</v>
      </c>
      <c r="F9" s="8"/>
      <c r="G9" s="8">
        <v>549226.02</v>
      </c>
    </row>
    <row r="10" spans="1:7" ht="22.5">
      <c r="A10" s="7" t="s">
        <v>161</v>
      </c>
      <c r="B10" s="8">
        <v>238254.07</v>
      </c>
      <c r="C10" s="8">
        <v>193059.14</v>
      </c>
      <c r="D10" s="8">
        <v>16476.71</v>
      </c>
      <c r="E10" s="8">
        <v>51917.83</v>
      </c>
      <c r="F10" s="8"/>
      <c r="G10" s="8">
        <v>499707.75</v>
      </c>
    </row>
    <row r="11" spans="1:7" ht="12.75">
      <c r="A11" s="5" t="s">
        <v>162</v>
      </c>
      <c r="B11" s="6">
        <v>263668</v>
      </c>
      <c r="C11" s="6">
        <v>215517.98</v>
      </c>
      <c r="D11" s="6">
        <v>18436.75</v>
      </c>
      <c r="E11" s="6">
        <v>55847.43</v>
      </c>
      <c r="F11" s="6"/>
      <c r="G11" s="6">
        <v>553470.16</v>
      </c>
    </row>
    <row r="12" spans="1:7" ht="12.75">
      <c r="A12" s="7" t="s">
        <v>163</v>
      </c>
      <c r="B12" s="8">
        <v>261468.06</v>
      </c>
      <c r="C12" s="8">
        <v>94468.9</v>
      </c>
      <c r="D12" s="8">
        <v>18155.6</v>
      </c>
      <c r="E12" s="8">
        <v>57206.91</v>
      </c>
      <c r="F12" s="8"/>
      <c r="G12" s="8">
        <v>431299.47</v>
      </c>
    </row>
    <row r="13" spans="1:7" ht="12.75">
      <c r="A13" s="5" t="s">
        <v>164</v>
      </c>
      <c r="B13" s="6">
        <v>9347.76</v>
      </c>
      <c r="C13" s="6">
        <v>41591.31</v>
      </c>
      <c r="D13" s="6">
        <v>281.15</v>
      </c>
      <c r="E13" s="6">
        <v>-1359.48</v>
      </c>
      <c r="F13" s="6"/>
      <c r="G13" s="6">
        <v>49860.74</v>
      </c>
    </row>
    <row r="14" spans="1:7" ht="12.75">
      <c r="A14" s="9"/>
      <c r="B14" s="10"/>
      <c r="C14" s="10"/>
      <c r="D14" s="10"/>
      <c r="E14" s="10"/>
      <c r="F14" s="10"/>
      <c r="G14" s="10"/>
    </row>
    <row r="16" spans="1:5" ht="22.5">
      <c r="A16" s="6" t="s">
        <v>165</v>
      </c>
      <c r="B16" s="17" t="s">
        <v>166</v>
      </c>
      <c r="C16" s="17"/>
      <c r="D16" s="6" t="s">
        <v>167</v>
      </c>
      <c r="E16" s="6" t="s">
        <v>168</v>
      </c>
    </row>
    <row r="17" spans="1:5" ht="12.75">
      <c r="A17" s="17" t="s">
        <v>153</v>
      </c>
      <c r="B17" s="17"/>
      <c r="C17" s="17"/>
      <c r="D17" s="17"/>
      <c r="E17" s="17"/>
    </row>
    <row r="18" spans="1:5" ht="12.75" customHeight="1">
      <c r="A18" s="5" t="s">
        <v>169</v>
      </c>
      <c r="B18" s="16" t="s">
        <v>170</v>
      </c>
      <c r="C18" s="16"/>
      <c r="D18" s="16"/>
      <c r="E18" s="6">
        <v>41345.58</v>
      </c>
    </row>
    <row r="19" spans="1:5" ht="59.25" customHeight="1">
      <c r="A19" s="5" t="s">
        <v>173</v>
      </c>
      <c r="B19" s="16" t="s">
        <v>174</v>
      </c>
      <c r="C19" s="16"/>
      <c r="D19" s="16"/>
      <c r="E19" s="6">
        <v>38141.28</v>
      </c>
    </row>
    <row r="20" spans="1:5" ht="26.25" customHeight="1">
      <c r="A20" s="5" t="s">
        <v>179</v>
      </c>
      <c r="B20" s="16" t="s">
        <v>180</v>
      </c>
      <c r="C20" s="16"/>
      <c r="D20" s="16"/>
      <c r="E20" s="6">
        <v>13382</v>
      </c>
    </row>
    <row r="21" spans="1:5" ht="16.5" customHeight="1">
      <c r="A21" s="5" t="s">
        <v>182</v>
      </c>
      <c r="B21" s="16" t="s">
        <v>183</v>
      </c>
      <c r="C21" s="16"/>
      <c r="D21" s="16"/>
      <c r="E21" s="6">
        <v>19225.44</v>
      </c>
    </row>
    <row r="22" spans="1:5" ht="18" customHeight="1">
      <c r="A22" s="5" t="s">
        <v>187</v>
      </c>
      <c r="B22" s="16" t="s">
        <v>188</v>
      </c>
      <c r="C22" s="16"/>
      <c r="D22" s="16"/>
      <c r="E22" s="6">
        <v>22429.68</v>
      </c>
    </row>
    <row r="23" spans="1:5" ht="36" customHeight="1">
      <c r="A23" s="5" t="s">
        <v>189</v>
      </c>
      <c r="B23" s="16" t="s">
        <v>190</v>
      </c>
      <c r="C23" s="16"/>
      <c r="D23" s="16"/>
      <c r="E23" s="6">
        <v>20055.21</v>
      </c>
    </row>
    <row r="24" spans="1:5" ht="41.25" customHeight="1">
      <c r="A24" s="5" t="s">
        <v>191</v>
      </c>
      <c r="B24" s="16" t="s">
        <v>192</v>
      </c>
      <c r="C24" s="16"/>
      <c r="D24" s="16"/>
      <c r="E24" s="6">
        <v>18237.36</v>
      </c>
    </row>
    <row r="25" spans="1:5" ht="42.75" customHeight="1">
      <c r="A25" s="5" t="s">
        <v>212</v>
      </c>
      <c r="B25" s="16" t="s">
        <v>213</v>
      </c>
      <c r="C25" s="16"/>
      <c r="D25" s="16"/>
      <c r="E25" s="6">
        <v>5508.73</v>
      </c>
    </row>
    <row r="26" spans="1:5" ht="39.75" customHeight="1">
      <c r="A26" s="5" t="s">
        <v>215</v>
      </c>
      <c r="B26" s="16" t="s">
        <v>216</v>
      </c>
      <c r="C26" s="16"/>
      <c r="D26" s="16"/>
      <c r="E26" s="6">
        <v>37352.82</v>
      </c>
    </row>
    <row r="27" spans="1:5" ht="38.25" customHeight="1">
      <c r="A27" s="5" t="s">
        <v>217</v>
      </c>
      <c r="B27" s="16" t="s">
        <v>218</v>
      </c>
      <c r="C27" s="16"/>
      <c r="D27" s="16"/>
      <c r="E27" s="6">
        <v>5013.81</v>
      </c>
    </row>
    <row r="28" spans="1:5" ht="48" customHeight="1">
      <c r="A28" s="5" t="s">
        <v>219</v>
      </c>
      <c r="B28" s="16" t="s">
        <v>220</v>
      </c>
      <c r="C28" s="16"/>
      <c r="D28" s="16"/>
      <c r="E28" s="6">
        <v>5814.49</v>
      </c>
    </row>
    <row r="29" spans="1:5" ht="93.75" customHeight="1">
      <c r="A29" s="5" t="s">
        <v>221</v>
      </c>
      <c r="B29" s="16" t="s">
        <v>222</v>
      </c>
      <c r="C29" s="16"/>
      <c r="D29" s="16"/>
      <c r="E29" s="6">
        <v>19920.25</v>
      </c>
    </row>
    <row r="30" spans="1:5" ht="42" customHeight="1">
      <c r="A30" s="5" t="s">
        <v>223</v>
      </c>
      <c r="B30" s="16" t="s">
        <v>224</v>
      </c>
      <c r="C30" s="16"/>
      <c r="D30" s="16"/>
      <c r="E30" s="6">
        <v>15041.41</v>
      </c>
    </row>
    <row r="31" spans="1:5" ht="12.75">
      <c r="A31" s="16" t="s">
        <v>225</v>
      </c>
      <c r="B31" s="16"/>
      <c r="C31" s="16"/>
      <c r="D31" s="16"/>
      <c r="E31" s="6">
        <v>261468.06</v>
      </c>
    </row>
    <row r="32" spans="1:5" ht="12.75">
      <c r="A32" s="17" t="s">
        <v>154</v>
      </c>
      <c r="B32" s="17"/>
      <c r="C32" s="17"/>
      <c r="D32" s="17"/>
      <c r="E32" s="17"/>
    </row>
    <row r="33" spans="1:5" ht="12.75" customHeight="1">
      <c r="A33" s="5" t="s">
        <v>226</v>
      </c>
      <c r="B33" s="16" t="s">
        <v>170</v>
      </c>
      <c r="C33" s="16"/>
      <c r="D33" s="16"/>
      <c r="E33" s="6">
        <v>12687.68</v>
      </c>
    </row>
    <row r="34" spans="1:5" ht="13.5" customHeight="1">
      <c r="A34" s="7"/>
      <c r="B34" s="18" t="s">
        <v>227</v>
      </c>
      <c r="C34" s="18"/>
      <c r="D34" s="8" t="s">
        <v>228</v>
      </c>
      <c r="E34" s="8">
        <v>12687.68</v>
      </c>
    </row>
    <row r="35" spans="1:5" ht="12.75" customHeight="1">
      <c r="A35" s="5" t="s">
        <v>229</v>
      </c>
      <c r="B35" s="16" t="s">
        <v>170</v>
      </c>
      <c r="C35" s="16"/>
      <c r="D35" s="16"/>
      <c r="E35" s="6">
        <v>16957.65</v>
      </c>
    </row>
    <row r="36" spans="1:5" ht="15" customHeight="1">
      <c r="A36" s="7"/>
      <c r="B36" s="18" t="s">
        <v>230</v>
      </c>
      <c r="C36" s="18"/>
      <c r="D36" s="8" t="s">
        <v>231</v>
      </c>
      <c r="E36" s="8">
        <v>16957.65</v>
      </c>
    </row>
    <row r="37" spans="1:5" ht="12.75" customHeight="1">
      <c r="A37" s="5" t="s">
        <v>232</v>
      </c>
      <c r="B37" s="16" t="s">
        <v>170</v>
      </c>
      <c r="C37" s="16"/>
      <c r="D37" s="16"/>
      <c r="E37" s="6">
        <v>3755.2</v>
      </c>
    </row>
    <row r="38" spans="1:5" ht="18.75" customHeight="1">
      <c r="A38" s="7"/>
      <c r="B38" s="19" t="s">
        <v>233</v>
      </c>
      <c r="C38" s="20"/>
      <c r="D38" s="21"/>
      <c r="E38" s="8">
        <v>3755.2</v>
      </c>
    </row>
    <row r="39" spans="1:5" ht="22.5" customHeight="1">
      <c r="A39" s="5" t="s">
        <v>234</v>
      </c>
      <c r="B39" s="16" t="s">
        <v>170</v>
      </c>
      <c r="C39" s="16"/>
      <c r="D39" s="16"/>
      <c r="E39" s="6">
        <v>43481.18</v>
      </c>
    </row>
    <row r="40" spans="1:5" ht="15" customHeight="1">
      <c r="A40" s="7"/>
      <c r="B40" s="18" t="s">
        <v>235</v>
      </c>
      <c r="C40" s="18"/>
      <c r="D40" s="8" t="s">
        <v>236</v>
      </c>
      <c r="E40" s="8">
        <v>34220</v>
      </c>
    </row>
    <row r="41" spans="1:5" ht="15" customHeight="1">
      <c r="A41" s="7"/>
      <c r="B41" s="19" t="s">
        <v>237</v>
      </c>
      <c r="C41" s="20"/>
      <c r="D41" s="21"/>
      <c r="E41" s="8">
        <v>9261.18</v>
      </c>
    </row>
    <row r="42" spans="1:5" ht="12.75" customHeight="1">
      <c r="A42" s="5" t="s">
        <v>238</v>
      </c>
      <c r="B42" s="16" t="s">
        <v>170</v>
      </c>
      <c r="C42" s="16"/>
      <c r="D42" s="16"/>
      <c r="E42" s="6">
        <v>13267.75</v>
      </c>
    </row>
    <row r="43" spans="1:5" ht="19.5" customHeight="1">
      <c r="A43" s="7"/>
      <c r="B43" s="18" t="s">
        <v>239</v>
      </c>
      <c r="C43" s="18"/>
      <c r="D43" s="8" t="s">
        <v>240</v>
      </c>
      <c r="E43" s="8">
        <v>1212.3</v>
      </c>
    </row>
    <row r="44" spans="1:5" ht="15.75" customHeight="1">
      <c r="A44" s="7"/>
      <c r="B44" s="18" t="s">
        <v>241</v>
      </c>
      <c r="C44" s="18"/>
      <c r="D44" s="8" t="s">
        <v>242</v>
      </c>
      <c r="E44" s="8">
        <v>12055.45</v>
      </c>
    </row>
    <row r="45" spans="1:5" ht="33.75" customHeight="1">
      <c r="A45" s="5" t="s">
        <v>243</v>
      </c>
      <c r="B45" s="16" t="s">
        <v>170</v>
      </c>
      <c r="C45" s="16"/>
      <c r="D45" s="16"/>
      <c r="E45" s="6">
        <v>4319.44</v>
      </c>
    </row>
    <row r="46" spans="1:5" ht="14.25" customHeight="1">
      <c r="A46" s="7"/>
      <c r="B46" s="18" t="s">
        <v>244</v>
      </c>
      <c r="C46" s="18"/>
      <c r="D46" s="8"/>
      <c r="E46" s="8">
        <v>2173.17</v>
      </c>
    </row>
    <row r="47" spans="1:5" ht="13.5" customHeight="1">
      <c r="A47" s="7"/>
      <c r="B47" s="18" t="s">
        <v>245</v>
      </c>
      <c r="C47" s="18"/>
      <c r="D47" s="8" t="s">
        <v>236</v>
      </c>
      <c r="E47" s="8">
        <v>2146.27</v>
      </c>
    </row>
    <row r="48" spans="1:5" ht="12.75">
      <c r="A48" s="16" t="s">
        <v>225</v>
      </c>
      <c r="B48" s="16"/>
      <c r="C48" s="18"/>
      <c r="D48" s="18"/>
      <c r="E48" s="8">
        <v>94468.9</v>
      </c>
    </row>
    <row r="49" spans="1:5" ht="12.75">
      <c r="A49" s="16" t="s">
        <v>246</v>
      </c>
      <c r="B49" s="16"/>
      <c r="C49" s="16"/>
      <c r="D49" s="16"/>
      <c r="E49" s="6">
        <v>355936.96</v>
      </c>
    </row>
    <row r="51" spans="1:5" ht="12.75">
      <c r="A51" s="22" t="s">
        <v>101</v>
      </c>
      <c r="B51" s="22"/>
      <c r="C51" s="22"/>
      <c r="D51" s="22"/>
      <c r="E51" s="22"/>
    </row>
    <row r="52" spans="1:5" ht="12.75">
      <c r="A52" s="23"/>
      <c r="B52" s="23"/>
      <c r="C52" s="23"/>
      <c r="D52" s="23"/>
      <c r="E52" s="23"/>
    </row>
  </sheetData>
  <mergeCells count="45">
    <mergeCell ref="A49:D49"/>
    <mergeCell ref="A51:E51"/>
    <mergeCell ref="A52:E52"/>
    <mergeCell ref="B45:D45"/>
    <mergeCell ref="B46:C46"/>
    <mergeCell ref="B47:C47"/>
    <mergeCell ref="A48:D48"/>
    <mergeCell ref="B41:D41"/>
    <mergeCell ref="B42:D42"/>
    <mergeCell ref="B43:C43"/>
    <mergeCell ref="B44:C44"/>
    <mergeCell ref="B37:D37"/>
    <mergeCell ref="B38:D38"/>
    <mergeCell ref="B39:D39"/>
    <mergeCell ref="B40:C40"/>
    <mergeCell ref="B33:D33"/>
    <mergeCell ref="B34:C34"/>
    <mergeCell ref="B35:D35"/>
    <mergeCell ref="B36:C36"/>
    <mergeCell ref="A31:D31"/>
    <mergeCell ref="A32:E32"/>
    <mergeCell ref="B30:D30"/>
    <mergeCell ref="B29:D29"/>
    <mergeCell ref="B28:D28"/>
    <mergeCell ref="B27:D27"/>
    <mergeCell ref="B26:D26"/>
    <mergeCell ref="B25:D25"/>
    <mergeCell ref="B24:D24"/>
    <mergeCell ref="B23:D23"/>
    <mergeCell ref="B22:D22"/>
    <mergeCell ref="B21:D21"/>
    <mergeCell ref="B20:D20"/>
    <mergeCell ref="B19:D19"/>
    <mergeCell ref="C6:F6"/>
    <mergeCell ref="B16:C16"/>
    <mergeCell ref="A17:E17"/>
    <mergeCell ref="B18:D18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40">
      <selection activeCell="A45" sqref="A45:E45"/>
    </sheetView>
  </sheetViews>
  <sheetFormatPr defaultColWidth="9.140625" defaultRowHeight="12.75"/>
  <cols>
    <col min="1" max="1" width="25.7109375" style="11" customWidth="1"/>
    <col min="2" max="2" width="37.7109375" style="2" customWidth="1"/>
    <col min="3" max="3" width="31.28125" style="2" customWidth="1"/>
    <col min="4" max="4" width="23.28125" style="2" customWidth="1"/>
    <col min="5" max="7" width="11.7109375" style="2" customWidth="1"/>
    <col min="8" max="16384" width="9.140625" style="3" customWidth="1"/>
  </cols>
  <sheetData>
    <row r="1" spans="1:6" ht="12.75">
      <c r="A1" s="13" t="s">
        <v>145</v>
      </c>
      <c r="B1" s="14"/>
      <c r="C1" s="14"/>
      <c r="D1" s="14"/>
      <c r="E1" s="14"/>
      <c r="F1" s="1"/>
    </row>
    <row r="2" spans="1:6" ht="12.75">
      <c r="A2" s="14" t="s">
        <v>146</v>
      </c>
      <c r="B2" s="14"/>
      <c r="C2" s="14"/>
      <c r="D2" s="14"/>
      <c r="E2" s="14"/>
      <c r="F2" s="1"/>
    </row>
    <row r="3" spans="1:6" ht="12.75">
      <c r="A3" s="15" t="s">
        <v>147</v>
      </c>
      <c r="B3" s="15"/>
      <c r="C3" s="15" t="s">
        <v>387</v>
      </c>
      <c r="D3" s="15"/>
      <c r="E3" s="15"/>
      <c r="F3" s="1"/>
    </row>
    <row r="4" spans="1:6" ht="12.75">
      <c r="A4" s="15" t="s">
        <v>388</v>
      </c>
      <c r="B4" s="15"/>
      <c r="C4" s="15" t="s">
        <v>389</v>
      </c>
      <c r="D4" s="15"/>
      <c r="E4" s="15"/>
      <c r="F4" s="1"/>
    </row>
    <row r="5" spans="1:6" ht="12.75">
      <c r="A5" s="15" t="s">
        <v>151</v>
      </c>
      <c r="B5" s="15"/>
      <c r="C5" s="15" t="s">
        <v>390</v>
      </c>
      <c r="D5" s="15"/>
      <c r="E5" s="15"/>
      <c r="F5" s="1"/>
    </row>
    <row r="6" spans="1:6" ht="12.75">
      <c r="A6" s="4"/>
      <c r="B6" s="1"/>
      <c r="C6" s="15"/>
      <c r="D6" s="15"/>
      <c r="E6" s="15"/>
      <c r="F6" s="1"/>
    </row>
    <row r="7" spans="1:6" ht="12.75">
      <c r="A7" s="4"/>
      <c r="B7" s="1"/>
      <c r="C7" s="1"/>
      <c r="D7" s="1"/>
      <c r="E7" s="1"/>
      <c r="F7" s="1"/>
    </row>
    <row r="8" spans="1:5" ht="22.5">
      <c r="A8" s="5"/>
      <c r="B8" s="6" t="s">
        <v>153</v>
      </c>
      <c r="C8" s="6" t="s">
        <v>154</v>
      </c>
      <c r="D8" s="6" t="s">
        <v>155</v>
      </c>
      <c r="E8" s="6" t="s">
        <v>158</v>
      </c>
    </row>
    <row r="9" spans="1:5" ht="12.75">
      <c r="A9" s="5" t="s">
        <v>159</v>
      </c>
      <c r="B9" s="6">
        <v>-129393.54</v>
      </c>
      <c r="C9" s="6"/>
      <c r="D9" s="6"/>
      <c r="E9" s="6">
        <v>-129393.54</v>
      </c>
    </row>
    <row r="10" spans="1:5" ht="12.75">
      <c r="A10" s="7" t="s">
        <v>160</v>
      </c>
      <c r="B10" s="8">
        <v>731187.88</v>
      </c>
      <c r="C10" s="8"/>
      <c r="D10" s="8">
        <v>37218.16</v>
      </c>
      <c r="E10" s="8">
        <v>768406.04</v>
      </c>
    </row>
    <row r="11" spans="1:5" ht="22.5">
      <c r="A11" s="7" t="s">
        <v>161</v>
      </c>
      <c r="B11" s="8">
        <v>726302.6</v>
      </c>
      <c r="C11" s="8"/>
      <c r="D11" s="8">
        <v>36949.06</v>
      </c>
      <c r="E11" s="8">
        <v>763251.66</v>
      </c>
    </row>
    <row r="12" spans="1:5" ht="12.75">
      <c r="A12" s="5" t="s">
        <v>162</v>
      </c>
      <c r="B12" s="6">
        <v>710069.36</v>
      </c>
      <c r="C12" s="6"/>
      <c r="D12" s="6">
        <v>35683.72</v>
      </c>
      <c r="E12" s="6">
        <v>745753.14</v>
      </c>
    </row>
    <row r="13" spans="1:5" ht="12.75">
      <c r="A13" s="7" t="s">
        <v>163</v>
      </c>
      <c r="B13" s="8">
        <v>692564.77</v>
      </c>
      <c r="C13" s="8"/>
      <c r="D13" s="8">
        <v>37218.16</v>
      </c>
      <c r="E13" s="8">
        <v>729782.93</v>
      </c>
    </row>
    <row r="14" spans="1:5" ht="12.75">
      <c r="A14" s="5" t="s">
        <v>164</v>
      </c>
      <c r="B14" s="6">
        <f>B9+B12-B13</f>
        <v>-111888.95000000007</v>
      </c>
      <c r="C14" s="6"/>
      <c r="D14" s="6">
        <v>-1534.44</v>
      </c>
      <c r="E14" s="6">
        <f>D14+B14</f>
        <v>-113423.39000000007</v>
      </c>
    </row>
    <row r="17" spans="1:5" ht="22.5">
      <c r="A17" s="6" t="s">
        <v>165</v>
      </c>
      <c r="B17" s="17" t="s">
        <v>166</v>
      </c>
      <c r="C17" s="17"/>
      <c r="D17" s="6" t="s">
        <v>167</v>
      </c>
      <c r="E17" s="6" t="s">
        <v>168</v>
      </c>
    </row>
    <row r="18" spans="1:5" ht="12.75">
      <c r="A18" s="17" t="s">
        <v>153</v>
      </c>
      <c r="B18" s="17"/>
      <c r="C18" s="17"/>
      <c r="D18" s="17"/>
      <c r="E18" s="17"/>
    </row>
    <row r="19" spans="1:5" ht="29.25" customHeight="1">
      <c r="A19" s="5" t="s">
        <v>378</v>
      </c>
      <c r="B19" s="16" t="s">
        <v>379</v>
      </c>
      <c r="C19" s="16"/>
      <c r="D19" s="16"/>
      <c r="E19" s="6">
        <v>2310</v>
      </c>
    </row>
    <row r="20" spans="1:5" ht="12.75" customHeight="1">
      <c r="A20" s="5" t="s">
        <v>169</v>
      </c>
      <c r="B20" s="16" t="s">
        <v>170</v>
      </c>
      <c r="C20" s="16"/>
      <c r="D20" s="16"/>
      <c r="E20" s="6">
        <v>8152.61</v>
      </c>
    </row>
    <row r="21" spans="1:5" ht="14.25" customHeight="1">
      <c r="A21" s="7"/>
      <c r="B21" s="18" t="s">
        <v>171</v>
      </c>
      <c r="C21" s="18"/>
      <c r="D21" s="8"/>
      <c r="E21" s="8">
        <v>4496.81</v>
      </c>
    </row>
    <row r="22" spans="1:5" ht="18.75" customHeight="1">
      <c r="A22" s="7"/>
      <c r="B22" s="18" t="s">
        <v>172</v>
      </c>
      <c r="C22" s="18"/>
      <c r="D22" s="8" t="s">
        <v>391</v>
      </c>
      <c r="E22" s="8">
        <v>3655.8</v>
      </c>
    </row>
    <row r="23" spans="1:5" ht="53.25" customHeight="1">
      <c r="A23" s="5" t="s">
        <v>173</v>
      </c>
      <c r="B23" s="16" t="s">
        <v>174</v>
      </c>
      <c r="C23" s="16"/>
      <c r="D23" s="16"/>
      <c r="E23" s="6">
        <v>2762.67</v>
      </c>
    </row>
    <row r="24" spans="1:5" ht="39.75" customHeight="1">
      <c r="A24" s="5" t="s">
        <v>179</v>
      </c>
      <c r="B24" s="16" t="s">
        <v>180</v>
      </c>
      <c r="C24" s="16"/>
      <c r="D24" s="16"/>
      <c r="E24" s="6">
        <v>14486</v>
      </c>
    </row>
    <row r="25" spans="1:5" ht="21.75" customHeight="1">
      <c r="A25" s="5" t="s">
        <v>282</v>
      </c>
      <c r="B25" s="16" t="s">
        <v>283</v>
      </c>
      <c r="C25" s="16"/>
      <c r="D25" s="16"/>
      <c r="E25" s="6">
        <v>116624.78</v>
      </c>
    </row>
    <row r="26" spans="1:5" ht="12.75" customHeight="1">
      <c r="A26" s="5" t="s">
        <v>272</v>
      </c>
      <c r="B26" s="16" t="s">
        <v>170</v>
      </c>
      <c r="C26" s="16"/>
      <c r="D26" s="16"/>
      <c r="E26" s="6">
        <v>7977.4</v>
      </c>
    </row>
    <row r="27" spans="1:5" ht="21.75" customHeight="1">
      <c r="A27" s="7"/>
      <c r="B27" s="18" t="s">
        <v>337</v>
      </c>
      <c r="C27" s="18"/>
      <c r="D27" s="8"/>
      <c r="E27" s="8">
        <v>6348.42</v>
      </c>
    </row>
    <row r="28" spans="1:5" ht="17.25" customHeight="1">
      <c r="A28" s="7"/>
      <c r="B28" s="18" t="s">
        <v>313</v>
      </c>
      <c r="C28" s="18"/>
      <c r="D28" s="8"/>
      <c r="E28" s="8">
        <v>1628.98</v>
      </c>
    </row>
    <row r="29" spans="1:5" ht="12.75" customHeight="1">
      <c r="A29" s="5" t="s">
        <v>238</v>
      </c>
      <c r="B29" s="16" t="s">
        <v>170</v>
      </c>
      <c r="C29" s="16"/>
      <c r="D29" s="16"/>
      <c r="E29" s="6">
        <v>3577.62</v>
      </c>
    </row>
    <row r="30" spans="1:5" ht="17.25" customHeight="1">
      <c r="A30" s="7"/>
      <c r="B30" s="18" t="s">
        <v>241</v>
      </c>
      <c r="C30" s="18"/>
      <c r="D30" s="8" t="s">
        <v>393</v>
      </c>
      <c r="E30" s="8">
        <v>3577.62</v>
      </c>
    </row>
    <row r="31" spans="1:5" ht="36.75" customHeight="1">
      <c r="A31" s="5" t="s">
        <v>382</v>
      </c>
      <c r="B31" s="16" t="s">
        <v>383</v>
      </c>
      <c r="C31" s="16"/>
      <c r="D31" s="16"/>
      <c r="E31" s="6">
        <v>187856.69</v>
      </c>
    </row>
    <row r="32" spans="1:5" ht="18.75" customHeight="1">
      <c r="A32" s="5" t="s">
        <v>182</v>
      </c>
      <c r="B32" s="16" t="s">
        <v>183</v>
      </c>
      <c r="C32" s="16"/>
      <c r="D32" s="16"/>
      <c r="E32" s="6">
        <v>45392.88</v>
      </c>
    </row>
    <row r="33" spans="1:5" ht="25.5" customHeight="1">
      <c r="A33" s="5" t="s">
        <v>187</v>
      </c>
      <c r="B33" s="16" t="s">
        <v>188</v>
      </c>
      <c r="C33" s="16"/>
      <c r="D33" s="16"/>
      <c r="E33" s="6">
        <v>48884.64</v>
      </c>
    </row>
    <row r="34" spans="1:5" ht="31.5" customHeight="1">
      <c r="A34" s="5" t="s">
        <v>189</v>
      </c>
      <c r="B34" s="16" t="s">
        <v>190</v>
      </c>
      <c r="C34" s="16"/>
      <c r="D34" s="16"/>
      <c r="E34" s="6">
        <v>59683.36</v>
      </c>
    </row>
    <row r="35" spans="1:5" ht="44.25" customHeight="1">
      <c r="A35" s="5" t="s">
        <v>191</v>
      </c>
      <c r="B35" s="16" t="s">
        <v>192</v>
      </c>
      <c r="C35" s="16"/>
      <c r="D35" s="16"/>
      <c r="E35" s="6">
        <v>11919.08</v>
      </c>
    </row>
    <row r="36" spans="1:5" ht="45" customHeight="1">
      <c r="A36" s="5" t="s">
        <v>212</v>
      </c>
      <c r="B36" s="16" t="s">
        <v>213</v>
      </c>
      <c r="C36" s="16"/>
      <c r="D36" s="16"/>
      <c r="E36" s="6">
        <v>4432.72</v>
      </c>
    </row>
    <row r="37" spans="1:5" ht="52.5" customHeight="1">
      <c r="A37" s="5" t="s">
        <v>215</v>
      </c>
      <c r="B37" s="16" t="s">
        <v>216</v>
      </c>
      <c r="C37" s="16"/>
      <c r="D37" s="16"/>
      <c r="E37" s="6">
        <v>105609.78</v>
      </c>
    </row>
    <row r="38" spans="1:5" ht="38.25" customHeight="1">
      <c r="A38" s="5" t="s">
        <v>217</v>
      </c>
      <c r="B38" s="16" t="s">
        <v>218</v>
      </c>
      <c r="C38" s="16"/>
      <c r="D38" s="16"/>
      <c r="E38" s="6">
        <v>14175.81</v>
      </c>
    </row>
    <row r="39" spans="1:5" ht="47.25" customHeight="1">
      <c r="A39" s="5" t="s">
        <v>219</v>
      </c>
      <c r="B39" s="16" t="s">
        <v>220</v>
      </c>
      <c r="C39" s="16"/>
      <c r="D39" s="16"/>
      <c r="E39" s="6">
        <v>11871.76</v>
      </c>
    </row>
    <row r="40" spans="1:5" ht="78" customHeight="1">
      <c r="A40" s="5" t="s">
        <v>221</v>
      </c>
      <c r="B40" s="16" t="s">
        <v>222</v>
      </c>
      <c r="C40" s="16"/>
      <c r="D40" s="16"/>
      <c r="E40" s="6">
        <v>2084.45</v>
      </c>
    </row>
    <row r="41" spans="1:5" ht="52.5" customHeight="1">
      <c r="A41" s="5" t="s">
        <v>223</v>
      </c>
      <c r="B41" s="16" t="s">
        <v>224</v>
      </c>
      <c r="C41" s="16"/>
      <c r="D41" s="16"/>
      <c r="E41" s="6">
        <v>44762.52</v>
      </c>
    </row>
    <row r="42" spans="1:5" ht="12.75">
      <c r="A42" s="16" t="s">
        <v>225</v>
      </c>
      <c r="B42" s="16"/>
      <c r="C42" s="18"/>
      <c r="D42" s="18"/>
      <c r="E42" s="8">
        <v>692564.77</v>
      </c>
    </row>
    <row r="43" spans="1:5" ht="12.75">
      <c r="A43" s="16" t="s">
        <v>246</v>
      </c>
      <c r="B43" s="16"/>
      <c r="C43" s="16"/>
      <c r="D43" s="16"/>
      <c r="E43" s="6">
        <v>692564.77</v>
      </c>
    </row>
    <row r="45" spans="1:5" ht="12.75">
      <c r="A45" s="22" t="s">
        <v>103</v>
      </c>
      <c r="B45" s="22"/>
      <c r="C45" s="22"/>
      <c r="D45" s="22"/>
      <c r="E45" s="22"/>
    </row>
    <row r="46" spans="1:5" ht="12.75">
      <c r="A46" s="23"/>
      <c r="B46" s="23"/>
      <c r="C46" s="23"/>
      <c r="D46" s="23"/>
      <c r="E46" s="23"/>
    </row>
  </sheetData>
  <mergeCells count="38">
    <mergeCell ref="A43:D43"/>
    <mergeCell ref="A45:E45"/>
    <mergeCell ref="A46:E46"/>
    <mergeCell ref="A42:D42"/>
    <mergeCell ref="B40:D40"/>
    <mergeCell ref="B41:D41"/>
    <mergeCell ref="B39:D39"/>
    <mergeCell ref="B38:D38"/>
    <mergeCell ref="B37:D37"/>
    <mergeCell ref="B36:D36"/>
    <mergeCell ref="B35:D35"/>
    <mergeCell ref="B34:D34"/>
    <mergeCell ref="B33:D33"/>
    <mergeCell ref="B30:C30"/>
    <mergeCell ref="B31:D31"/>
    <mergeCell ref="B32:D32"/>
    <mergeCell ref="B26:D26"/>
    <mergeCell ref="B27:C27"/>
    <mergeCell ref="B28:C28"/>
    <mergeCell ref="B29:D29"/>
    <mergeCell ref="B24:D24"/>
    <mergeCell ref="B25:D25"/>
    <mergeCell ref="B23:D23"/>
    <mergeCell ref="B20:D20"/>
    <mergeCell ref="B21:C21"/>
    <mergeCell ref="B22:C22"/>
    <mergeCell ref="C6:E6"/>
    <mergeCell ref="B17:C17"/>
    <mergeCell ref="A18:E18"/>
    <mergeCell ref="B19:D19"/>
    <mergeCell ref="A4:B4"/>
    <mergeCell ref="C4:E4"/>
    <mergeCell ref="A5:B5"/>
    <mergeCell ref="C5:E5"/>
    <mergeCell ref="A1:E1"/>
    <mergeCell ref="A2:E2"/>
    <mergeCell ref="A3:B3"/>
    <mergeCell ref="C3:E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40">
      <selection activeCell="C51" sqref="C51"/>
    </sheetView>
  </sheetViews>
  <sheetFormatPr defaultColWidth="9.140625" defaultRowHeight="12.75"/>
  <cols>
    <col min="1" max="1" width="26.8515625" style="11" customWidth="1"/>
    <col min="2" max="2" width="38.28125" style="2" customWidth="1"/>
    <col min="3" max="3" width="25.28125" style="2" customWidth="1"/>
    <col min="4" max="4" width="22.421875" style="2" customWidth="1"/>
    <col min="5" max="7" width="11.7109375" style="2" customWidth="1"/>
    <col min="8" max="16384" width="9.140625" style="3" customWidth="1"/>
  </cols>
  <sheetData>
    <row r="1" spans="1:6" ht="12.75">
      <c r="A1" s="13" t="s">
        <v>145</v>
      </c>
      <c r="B1" s="14"/>
      <c r="C1" s="14"/>
      <c r="D1" s="14"/>
      <c r="E1" s="14"/>
      <c r="F1" s="1"/>
    </row>
    <row r="2" spans="1:6" ht="12.75">
      <c r="A2" s="14" t="s">
        <v>146</v>
      </c>
      <c r="B2" s="14"/>
      <c r="C2" s="14"/>
      <c r="D2" s="14"/>
      <c r="E2" s="14"/>
      <c r="F2" s="1"/>
    </row>
    <row r="3" spans="1:6" ht="12.75">
      <c r="A3" s="15" t="s">
        <v>147</v>
      </c>
      <c r="B3" s="15"/>
      <c r="C3" s="15" t="s">
        <v>394</v>
      </c>
      <c r="D3" s="15"/>
      <c r="E3" s="15"/>
      <c r="F3" s="1"/>
    </row>
    <row r="4" spans="1:6" ht="12.75">
      <c r="A4" s="15" t="s">
        <v>395</v>
      </c>
      <c r="B4" s="15"/>
      <c r="C4" s="15" t="s">
        <v>396</v>
      </c>
      <c r="D4" s="15"/>
      <c r="E4" s="15"/>
      <c r="F4" s="1"/>
    </row>
    <row r="5" spans="1:6" ht="12.75">
      <c r="A5" s="15" t="s">
        <v>151</v>
      </c>
      <c r="B5" s="15"/>
      <c r="C5" s="15" t="s">
        <v>397</v>
      </c>
      <c r="D5" s="15"/>
      <c r="E5" s="15"/>
      <c r="F5" s="1"/>
    </row>
    <row r="6" spans="1:6" ht="12.75">
      <c r="A6" s="4"/>
      <c r="B6" s="1"/>
      <c r="C6" s="15"/>
      <c r="D6" s="15"/>
      <c r="E6" s="15"/>
      <c r="F6" s="1"/>
    </row>
    <row r="7" spans="1:6" ht="12.75">
      <c r="A7" s="4"/>
      <c r="B7" s="1"/>
      <c r="C7" s="1"/>
      <c r="D7" s="1"/>
      <c r="E7" s="1"/>
      <c r="F7" s="1"/>
    </row>
    <row r="8" spans="1:5" ht="22.5">
      <c r="A8" s="5"/>
      <c r="B8" s="6" t="s">
        <v>153</v>
      </c>
      <c r="C8" s="6" t="s">
        <v>154</v>
      </c>
      <c r="D8" s="6" t="s">
        <v>155</v>
      </c>
      <c r="E8" s="6" t="s">
        <v>158</v>
      </c>
    </row>
    <row r="9" spans="1:5" ht="12.75">
      <c r="A9" s="5" t="s">
        <v>159</v>
      </c>
      <c r="B9" s="6">
        <f>-99300.01+(-2817.38)</f>
        <v>-102117.39</v>
      </c>
      <c r="C9" s="6"/>
      <c r="D9" s="6"/>
      <c r="E9" s="6">
        <v>-102117.39</v>
      </c>
    </row>
    <row r="10" spans="1:5" ht="12.75">
      <c r="A10" s="7" t="s">
        <v>160</v>
      </c>
      <c r="B10" s="8">
        <v>851447.18</v>
      </c>
      <c r="C10" s="8"/>
      <c r="D10" s="8">
        <v>41048.03</v>
      </c>
      <c r="E10" s="8">
        <v>892495.21</v>
      </c>
    </row>
    <row r="11" spans="1:5" ht="22.5">
      <c r="A11" s="7" t="s">
        <v>161</v>
      </c>
      <c r="B11" s="8">
        <v>828206.3</v>
      </c>
      <c r="C11" s="8"/>
      <c r="D11" s="8">
        <v>39891.56</v>
      </c>
      <c r="E11" s="8">
        <v>868097.86</v>
      </c>
    </row>
    <row r="12" spans="1:5" ht="12.75">
      <c r="A12" s="5" t="s">
        <v>162</v>
      </c>
      <c r="B12" s="6">
        <v>819066.81</v>
      </c>
      <c r="C12" s="6"/>
      <c r="D12" s="6">
        <v>39043.11</v>
      </c>
      <c r="E12" s="6">
        <v>858109.95</v>
      </c>
    </row>
    <row r="13" spans="1:5" ht="12.75">
      <c r="A13" s="7" t="s">
        <v>163</v>
      </c>
      <c r="B13" s="8">
        <v>856340.48</v>
      </c>
      <c r="C13" s="8"/>
      <c r="D13" s="8">
        <v>41048.03</v>
      </c>
      <c r="E13" s="8">
        <v>897388.51</v>
      </c>
    </row>
    <row r="14" spans="1:5" ht="12.75">
      <c r="A14" s="5" t="s">
        <v>164</v>
      </c>
      <c r="B14" s="6">
        <f>B9+B12-B13</f>
        <v>-139391.05999999994</v>
      </c>
      <c r="C14" s="6"/>
      <c r="D14" s="6">
        <v>-2004.92</v>
      </c>
      <c r="E14" s="6">
        <v>-141395.95</v>
      </c>
    </row>
    <row r="17" spans="1:5" ht="22.5">
      <c r="A17" s="6" t="s">
        <v>165</v>
      </c>
      <c r="B17" s="17" t="s">
        <v>166</v>
      </c>
      <c r="C17" s="17"/>
      <c r="D17" s="6" t="s">
        <v>167</v>
      </c>
      <c r="E17" s="6" t="s">
        <v>168</v>
      </c>
    </row>
    <row r="18" spans="1:5" ht="12.75">
      <c r="A18" s="17" t="s">
        <v>153</v>
      </c>
      <c r="B18" s="17"/>
      <c r="C18" s="17"/>
      <c r="D18" s="17"/>
      <c r="E18" s="17"/>
    </row>
    <row r="19" spans="1:5" ht="30" customHeight="1">
      <c r="A19" s="5" t="s">
        <v>378</v>
      </c>
      <c r="B19" s="16" t="s">
        <v>379</v>
      </c>
      <c r="C19" s="16"/>
      <c r="D19" s="16"/>
      <c r="E19" s="6">
        <v>9570</v>
      </c>
    </row>
    <row r="20" spans="1:5" ht="12.75" customHeight="1">
      <c r="A20" s="5" t="s">
        <v>169</v>
      </c>
      <c r="B20" s="16" t="s">
        <v>170</v>
      </c>
      <c r="C20" s="16"/>
      <c r="D20" s="16"/>
      <c r="E20" s="6">
        <v>10155</v>
      </c>
    </row>
    <row r="21" spans="1:5" ht="52.5" customHeight="1">
      <c r="A21" s="5" t="s">
        <v>173</v>
      </c>
      <c r="B21" s="16" t="s">
        <v>174</v>
      </c>
      <c r="C21" s="16"/>
      <c r="D21" s="16"/>
      <c r="E21" s="6">
        <v>3062.94</v>
      </c>
    </row>
    <row r="22" spans="1:5" ht="23.25" customHeight="1">
      <c r="A22" s="5" t="s">
        <v>179</v>
      </c>
      <c r="B22" s="16" t="s">
        <v>180</v>
      </c>
      <c r="C22" s="16"/>
      <c r="D22" s="16"/>
      <c r="E22" s="6">
        <v>16596</v>
      </c>
    </row>
    <row r="23" spans="1:5" ht="24" customHeight="1">
      <c r="A23" s="5" t="s">
        <v>282</v>
      </c>
      <c r="B23" s="16" t="s">
        <v>283</v>
      </c>
      <c r="C23" s="16"/>
      <c r="D23" s="16"/>
      <c r="E23" s="6">
        <v>130081.64</v>
      </c>
    </row>
    <row r="24" spans="1:5" ht="12.75" customHeight="1">
      <c r="A24" s="5" t="s">
        <v>272</v>
      </c>
      <c r="B24" s="16" t="s">
        <v>170</v>
      </c>
      <c r="C24" s="16"/>
      <c r="D24" s="16"/>
      <c r="E24" s="6">
        <v>7164.05</v>
      </c>
    </row>
    <row r="25" spans="1:5" ht="24" customHeight="1">
      <c r="A25" s="7"/>
      <c r="B25" s="18" t="s">
        <v>313</v>
      </c>
      <c r="C25" s="18"/>
      <c r="D25" s="8" t="s">
        <v>315</v>
      </c>
      <c r="E25" s="8">
        <v>1339.52</v>
      </c>
    </row>
    <row r="26" spans="1:5" ht="18" customHeight="1">
      <c r="A26" s="7"/>
      <c r="B26" s="18" t="s">
        <v>193</v>
      </c>
      <c r="C26" s="18"/>
      <c r="D26" s="8"/>
      <c r="E26" s="8">
        <v>4031.68</v>
      </c>
    </row>
    <row r="27" spans="1:5" ht="22.5" customHeight="1">
      <c r="A27" s="7"/>
      <c r="B27" s="18" t="s">
        <v>193</v>
      </c>
      <c r="C27" s="18"/>
      <c r="D27" s="8" t="s">
        <v>294</v>
      </c>
      <c r="E27" s="8">
        <v>1792.85</v>
      </c>
    </row>
    <row r="28" spans="1:5" ht="12.75" customHeight="1">
      <c r="A28" s="5" t="s">
        <v>238</v>
      </c>
      <c r="B28" s="16" t="s">
        <v>170</v>
      </c>
      <c r="C28" s="16"/>
      <c r="D28" s="16"/>
      <c r="E28" s="6">
        <v>43492.18</v>
      </c>
    </row>
    <row r="29" spans="1:5" ht="21" customHeight="1">
      <c r="A29" s="7"/>
      <c r="B29" s="18" t="s">
        <v>399</v>
      </c>
      <c r="C29" s="18"/>
      <c r="D29" s="8" t="s">
        <v>236</v>
      </c>
      <c r="E29" s="8">
        <v>38067.93</v>
      </c>
    </row>
    <row r="30" spans="1:5" ht="18.75" customHeight="1">
      <c r="A30" s="7"/>
      <c r="B30" s="18" t="s">
        <v>241</v>
      </c>
      <c r="C30" s="18"/>
      <c r="D30" s="8" t="s">
        <v>400</v>
      </c>
      <c r="E30" s="8">
        <v>4414.99</v>
      </c>
    </row>
    <row r="31" spans="1:5" ht="21" customHeight="1">
      <c r="A31" s="7"/>
      <c r="B31" s="18" t="s">
        <v>401</v>
      </c>
      <c r="C31" s="18"/>
      <c r="D31" s="8" t="s">
        <v>236</v>
      </c>
      <c r="E31" s="8">
        <v>1009.26</v>
      </c>
    </row>
    <row r="32" spans="1:5" ht="49.5" customHeight="1">
      <c r="A32" s="5" t="s">
        <v>382</v>
      </c>
      <c r="B32" s="16" t="s">
        <v>383</v>
      </c>
      <c r="C32" s="16"/>
      <c r="D32" s="16"/>
      <c r="E32" s="6">
        <v>209532.71</v>
      </c>
    </row>
    <row r="33" spans="1:5" ht="22.5" customHeight="1">
      <c r="A33" s="5" t="s">
        <v>182</v>
      </c>
      <c r="B33" s="16" t="s">
        <v>183</v>
      </c>
      <c r="C33" s="16"/>
      <c r="D33" s="16"/>
      <c r="E33" s="6">
        <v>50180.52</v>
      </c>
    </row>
    <row r="34" spans="1:5" ht="27.75" customHeight="1">
      <c r="A34" s="5" t="s">
        <v>187</v>
      </c>
      <c r="B34" s="16" t="s">
        <v>188</v>
      </c>
      <c r="C34" s="16"/>
      <c r="D34" s="16"/>
      <c r="E34" s="6">
        <v>47157.13</v>
      </c>
    </row>
    <row r="35" spans="1:5" ht="39.75" customHeight="1">
      <c r="A35" s="5" t="s">
        <v>189</v>
      </c>
      <c r="B35" s="16" t="s">
        <v>190</v>
      </c>
      <c r="C35" s="16"/>
      <c r="D35" s="16"/>
      <c r="E35" s="6">
        <v>68666.59</v>
      </c>
    </row>
    <row r="36" spans="1:5" ht="54" customHeight="1">
      <c r="A36" s="5" t="s">
        <v>191</v>
      </c>
      <c r="B36" s="16" t="s">
        <v>192</v>
      </c>
      <c r="C36" s="16"/>
      <c r="D36" s="16"/>
      <c r="E36" s="6">
        <v>32671.49</v>
      </c>
    </row>
    <row r="37" spans="1:5" ht="47.25" customHeight="1">
      <c r="A37" s="5" t="s">
        <v>212</v>
      </c>
      <c r="B37" s="16" t="s">
        <v>213</v>
      </c>
      <c r="C37" s="16"/>
      <c r="D37" s="16"/>
      <c r="E37" s="6">
        <v>15462.79</v>
      </c>
    </row>
    <row r="38" spans="1:5" ht="48" customHeight="1">
      <c r="A38" s="5" t="s">
        <v>215</v>
      </c>
      <c r="B38" s="16" t="s">
        <v>216</v>
      </c>
      <c r="C38" s="16"/>
      <c r="D38" s="16"/>
      <c r="E38" s="6">
        <v>127891.52</v>
      </c>
    </row>
    <row r="39" spans="1:5" ht="38.25" customHeight="1">
      <c r="A39" s="5" t="s">
        <v>217</v>
      </c>
      <c r="B39" s="16" t="s">
        <v>218</v>
      </c>
      <c r="C39" s="16"/>
      <c r="D39" s="16"/>
      <c r="E39" s="6">
        <v>17166.64</v>
      </c>
    </row>
    <row r="40" spans="1:5" ht="48.75" customHeight="1">
      <c r="A40" s="5" t="s">
        <v>219</v>
      </c>
      <c r="B40" s="16" t="s">
        <v>220</v>
      </c>
      <c r="C40" s="16"/>
      <c r="D40" s="16"/>
      <c r="E40" s="6">
        <v>13327.81</v>
      </c>
    </row>
    <row r="41" spans="1:5" ht="102.75" customHeight="1">
      <c r="A41" s="5" t="s">
        <v>221</v>
      </c>
      <c r="B41" s="16" t="s">
        <v>222</v>
      </c>
      <c r="C41" s="16"/>
      <c r="D41" s="16"/>
      <c r="E41" s="6">
        <v>2661.53</v>
      </c>
    </row>
    <row r="42" spans="1:5" ht="66.75" customHeight="1">
      <c r="A42" s="5" t="s">
        <v>223</v>
      </c>
      <c r="B42" s="16" t="s">
        <v>224</v>
      </c>
      <c r="C42" s="16"/>
      <c r="D42" s="16"/>
      <c r="E42" s="6">
        <v>51499.94</v>
      </c>
    </row>
    <row r="43" spans="1:5" ht="12.75">
      <c r="A43" s="16" t="s">
        <v>225</v>
      </c>
      <c r="B43" s="16"/>
      <c r="C43" s="18"/>
      <c r="D43" s="18"/>
      <c r="E43" s="8">
        <v>856340.48</v>
      </c>
    </row>
    <row r="44" spans="1:5" ht="12.75">
      <c r="A44" s="16" t="s">
        <v>246</v>
      </c>
      <c r="B44" s="16"/>
      <c r="C44" s="16"/>
      <c r="D44" s="16"/>
      <c r="E44" s="6">
        <v>856340.48</v>
      </c>
    </row>
    <row r="46" spans="1:5" ht="12.75">
      <c r="A46" s="22" t="s">
        <v>101</v>
      </c>
      <c r="B46" s="22"/>
      <c r="C46" s="22"/>
      <c r="D46" s="22"/>
      <c r="E46" s="22"/>
    </row>
    <row r="47" spans="1:5" ht="12.75">
      <c r="A47" s="23"/>
      <c r="B47" s="23"/>
      <c r="C47" s="23"/>
      <c r="D47" s="23"/>
      <c r="E47" s="23"/>
    </row>
  </sheetData>
  <mergeCells count="39">
    <mergeCell ref="A46:E46"/>
    <mergeCell ref="A47:E47"/>
    <mergeCell ref="A43:D43"/>
    <mergeCell ref="A44:D44"/>
    <mergeCell ref="B42:D42"/>
    <mergeCell ref="B40:D40"/>
    <mergeCell ref="B41:D41"/>
    <mergeCell ref="B39:D39"/>
    <mergeCell ref="B38:D38"/>
    <mergeCell ref="B37:D37"/>
    <mergeCell ref="B36:D36"/>
    <mergeCell ref="B35:D35"/>
    <mergeCell ref="B34:D34"/>
    <mergeCell ref="B33:D33"/>
    <mergeCell ref="B29:C29"/>
    <mergeCell ref="B30:C30"/>
    <mergeCell ref="B31:C31"/>
    <mergeCell ref="B32:D32"/>
    <mergeCell ref="B25:C25"/>
    <mergeCell ref="B26:C26"/>
    <mergeCell ref="B27:C27"/>
    <mergeCell ref="B28:D28"/>
    <mergeCell ref="B23:D23"/>
    <mergeCell ref="B24:D24"/>
    <mergeCell ref="B22:D22"/>
    <mergeCell ref="B20:D20"/>
    <mergeCell ref="B21:D21"/>
    <mergeCell ref="C6:E6"/>
    <mergeCell ref="B17:C17"/>
    <mergeCell ref="A18:E18"/>
    <mergeCell ref="B19:D19"/>
    <mergeCell ref="A4:B4"/>
    <mergeCell ref="C4:E4"/>
    <mergeCell ref="A5:B5"/>
    <mergeCell ref="C5:E5"/>
    <mergeCell ref="A1:E1"/>
    <mergeCell ref="A2:E2"/>
    <mergeCell ref="A3:B3"/>
    <mergeCell ref="C3:E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35">
      <selection activeCell="C55" sqref="C55"/>
    </sheetView>
  </sheetViews>
  <sheetFormatPr defaultColWidth="9.140625" defaultRowHeight="12.75"/>
  <cols>
    <col min="1" max="1" width="25.7109375" style="11" customWidth="1"/>
    <col min="2" max="2" width="28.00390625" style="2" customWidth="1"/>
    <col min="3" max="3" width="21.421875" style="2" customWidth="1"/>
    <col min="4" max="4" width="21.140625" style="2" customWidth="1"/>
    <col min="5" max="7" width="11.7109375" style="2" customWidth="1"/>
    <col min="8" max="16384" width="9.140625" style="3" customWidth="1"/>
  </cols>
  <sheetData>
    <row r="1" spans="1:6" ht="12.75">
      <c r="A1" s="13" t="s">
        <v>145</v>
      </c>
      <c r="B1" s="14"/>
      <c r="C1" s="14"/>
      <c r="D1" s="14"/>
      <c r="E1" s="14"/>
      <c r="F1" s="1"/>
    </row>
    <row r="2" spans="1:6" ht="12.75">
      <c r="A2" s="14" t="s">
        <v>146</v>
      </c>
      <c r="B2" s="14"/>
      <c r="C2" s="14"/>
      <c r="D2" s="14"/>
      <c r="E2" s="14"/>
      <c r="F2" s="1"/>
    </row>
    <row r="3" spans="1:6" ht="12.75">
      <c r="A3" s="15" t="s">
        <v>147</v>
      </c>
      <c r="B3" s="15"/>
      <c r="C3" s="15" t="s">
        <v>403</v>
      </c>
      <c r="D3" s="15"/>
      <c r="E3" s="15"/>
      <c r="F3" s="1"/>
    </row>
    <row r="4" spans="1:6" ht="12.75">
      <c r="A4" s="15" t="s">
        <v>404</v>
      </c>
      <c r="B4" s="15"/>
      <c r="C4" s="15" t="s">
        <v>405</v>
      </c>
      <c r="D4" s="15"/>
      <c r="E4" s="15"/>
      <c r="F4" s="1"/>
    </row>
    <row r="5" spans="1:6" ht="12.75">
      <c r="A5" s="15" t="s">
        <v>151</v>
      </c>
      <c r="B5" s="15"/>
      <c r="C5" s="15" t="s">
        <v>406</v>
      </c>
      <c r="D5" s="15"/>
      <c r="E5" s="15"/>
      <c r="F5" s="1"/>
    </row>
    <row r="6" spans="1:6" ht="12.75">
      <c r="A6" s="4"/>
      <c r="B6" s="1"/>
      <c r="C6" s="15"/>
      <c r="D6" s="15"/>
      <c r="E6" s="15"/>
      <c r="F6" s="1"/>
    </row>
    <row r="7" spans="1:6" ht="12.75">
      <c r="A7" s="4"/>
      <c r="B7" s="1"/>
      <c r="C7" s="1"/>
      <c r="D7" s="1"/>
      <c r="E7" s="1"/>
      <c r="F7" s="1"/>
    </row>
    <row r="8" spans="1:5" ht="22.5">
      <c r="A8" s="5"/>
      <c r="B8" s="6" t="s">
        <v>153</v>
      </c>
      <c r="C8" s="6" t="s">
        <v>154</v>
      </c>
      <c r="D8" s="6" t="s">
        <v>155</v>
      </c>
      <c r="E8" s="6" t="s">
        <v>158</v>
      </c>
    </row>
    <row r="9" spans="1:5" ht="12.75">
      <c r="A9" s="5" t="s">
        <v>159</v>
      </c>
      <c r="B9" s="6">
        <f>-257630.36+(-38726.36)</f>
        <v>-296356.72</v>
      </c>
      <c r="C9" s="6"/>
      <c r="D9" s="6"/>
      <c r="E9" s="6">
        <v>-296356.72</v>
      </c>
    </row>
    <row r="10" spans="1:5" ht="12.75">
      <c r="A10" s="7" t="s">
        <v>160</v>
      </c>
      <c r="B10" s="8">
        <v>1118400.15</v>
      </c>
      <c r="C10" s="8"/>
      <c r="D10" s="8">
        <v>56975.68</v>
      </c>
      <c r="E10" s="8">
        <v>1175375.83</v>
      </c>
    </row>
    <row r="11" spans="1:5" ht="22.5">
      <c r="A11" s="7" t="s">
        <v>161</v>
      </c>
      <c r="B11" s="8">
        <v>1100098.53</v>
      </c>
      <c r="C11" s="8"/>
      <c r="D11" s="8">
        <v>56040.18</v>
      </c>
      <c r="E11" s="8">
        <v>1156138.71</v>
      </c>
    </row>
    <row r="12" spans="1:5" ht="12.75">
      <c r="A12" s="5" t="s">
        <v>162</v>
      </c>
      <c r="B12" s="6">
        <v>1099456.66</v>
      </c>
      <c r="C12" s="6"/>
      <c r="D12" s="6">
        <v>53681.55</v>
      </c>
      <c r="E12" s="6">
        <v>1153138.21</v>
      </c>
    </row>
    <row r="13" spans="1:5" ht="12.75">
      <c r="A13" s="7" t="s">
        <v>163</v>
      </c>
      <c r="B13" s="8">
        <v>1148590.21</v>
      </c>
      <c r="C13" s="8"/>
      <c r="D13" s="8">
        <v>56975.68</v>
      </c>
      <c r="E13" s="8">
        <v>1204755.89</v>
      </c>
    </row>
    <row r="14" spans="1:5" ht="12.75">
      <c r="A14" s="5" t="s">
        <v>164</v>
      </c>
      <c r="B14" s="6">
        <f>B9+B12-B13</f>
        <v>-345490.27</v>
      </c>
      <c r="C14" s="6"/>
      <c r="D14" s="6">
        <v>-3294.13</v>
      </c>
      <c r="E14" s="6">
        <v>-347974.4</v>
      </c>
    </row>
    <row r="17" spans="1:5" ht="22.5">
      <c r="A17" s="6" t="s">
        <v>165</v>
      </c>
      <c r="B17" s="17" t="s">
        <v>166</v>
      </c>
      <c r="C17" s="17"/>
      <c r="D17" s="6" t="s">
        <v>167</v>
      </c>
      <c r="E17" s="6" t="s">
        <v>168</v>
      </c>
    </row>
    <row r="18" spans="1:5" ht="12.75">
      <c r="A18" s="17" t="s">
        <v>153</v>
      </c>
      <c r="B18" s="17"/>
      <c r="C18" s="17"/>
      <c r="D18" s="17"/>
      <c r="E18" s="17"/>
    </row>
    <row r="19" spans="1:5" ht="33.75" customHeight="1">
      <c r="A19" s="5" t="s">
        <v>378</v>
      </c>
      <c r="B19" s="16" t="s">
        <v>379</v>
      </c>
      <c r="C19" s="16"/>
      <c r="D19" s="16"/>
      <c r="E19" s="6">
        <v>6210</v>
      </c>
    </row>
    <row r="20" spans="1:5" ht="12.75" customHeight="1">
      <c r="A20" s="5" t="s">
        <v>169</v>
      </c>
      <c r="B20" s="16" t="s">
        <v>170</v>
      </c>
      <c r="C20" s="16"/>
      <c r="D20" s="16"/>
      <c r="E20" s="6">
        <v>17313.33</v>
      </c>
    </row>
    <row r="21" spans="1:5" ht="44.25" customHeight="1" hidden="1">
      <c r="A21" s="7"/>
      <c r="B21" s="18" t="s">
        <v>407</v>
      </c>
      <c r="C21" s="18"/>
      <c r="D21" s="8"/>
      <c r="E21" s="8">
        <v>1725.67</v>
      </c>
    </row>
    <row r="22" spans="1:5" ht="30.75" customHeight="1" hidden="1">
      <c r="A22" s="7"/>
      <c r="B22" s="18" t="s">
        <v>171</v>
      </c>
      <c r="C22" s="18"/>
      <c r="D22" s="8"/>
      <c r="E22" s="8">
        <v>15587.66</v>
      </c>
    </row>
    <row r="23" spans="1:5" ht="69.75" customHeight="1">
      <c r="A23" s="5" t="s">
        <v>173</v>
      </c>
      <c r="B23" s="16" t="s">
        <v>174</v>
      </c>
      <c r="C23" s="16"/>
      <c r="D23" s="16"/>
      <c r="E23" s="6">
        <v>26788.72</v>
      </c>
    </row>
    <row r="24" spans="1:5" ht="30.75" customHeight="1">
      <c r="A24" s="5" t="s">
        <v>179</v>
      </c>
      <c r="B24" s="16" t="s">
        <v>180</v>
      </c>
      <c r="C24" s="16"/>
      <c r="D24" s="16"/>
      <c r="E24" s="6">
        <v>20152</v>
      </c>
    </row>
    <row r="25" spans="1:5" ht="21.75" customHeight="1">
      <c r="A25" s="5" t="s">
        <v>282</v>
      </c>
      <c r="B25" s="16" t="s">
        <v>283</v>
      </c>
      <c r="C25" s="16"/>
      <c r="D25" s="16"/>
      <c r="E25" s="6">
        <v>177345.98</v>
      </c>
    </row>
    <row r="26" spans="1:5" ht="12.75" customHeight="1">
      <c r="A26" s="5" t="s">
        <v>272</v>
      </c>
      <c r="B26" s="16" t="s">
        <v>170</v>
      </c>
      <c r="C26" s="16"/>
      <c r="D26" s="16"/>
      <c r="E26" s="6">
        <v>13799.89</v>
      </c>
    </row>
    <row r="27" spans="1:5" ht="12" customHeight="1">
      <c r="A27" s="5" t="s">
        <v>238</v>
      </c>
      <c r="B27" s="16" t="s">
        <v>170</v>
      </c>
      <c r="C27" s="16"/>
      <c r="D27" s="16"/>
      <c r="E27" s="6">
        <v>6282.8</v>
      </c>
    </row>
    <row r="28" spans="1:5" ht="45" customHeight="1">
      <c r="A28" s="5" t="s">
        <v>382</v>
      </c>
      <c r="B28" s="16" t="s">
        <v>383</v>
      </c>
      <c r="C28" s="16"/>
      <c r="D28" s="16"/>
      <c r="E28" s="6">
        <v>285665.09</v>
      </c>
    </row>
    <row r="29" spans="1:5" ht="24" customHeight="1">
      <c r="A29" s="5" t="s">
        <v>182</v>
      </c>
      <c r="B29" s="16" t="s">
        <v>183</v>
      </c>
      <c r="C29" s="16"/>
      <c r="D29" s="16"/>
      <c r="E29" s="6">
        <v>69026.88</v>
      </c>
    </row>
    <row r="30" spans="1:5" ht="24" customHeight="1">
      <c r="A30" s="5" t="s">
        <v>187</v>
      </c>
      <c r="B30" s="16" t="s">
        <v>188</v>
      </c>
      <c r="C30" s="16"/>
      <c r="D30" s="16"/>
      <c r="E30" s="6">
        <v>74336.64</v>
      </c>
    </row>
    <row r="31" spans="1:5" ht="44.25" customHeight="1">
      <c r="A31" s="5" t="s">
        <v>189</v>
      </c>
      <c r="B31" s="16" t="s">
        <v>190</v>
      </c>
      <c r="C31" s="16"/>
      <c r="D31" s="16"/>
      <c r="E31" s="6">
        <v>91642.88</v>
      </c>
    </row>
    <row r="32" spans="1:5" ht="54" customHeight="1">
      <c r="A32" s="5" t="s">
        <v>191</v>
      </c>
      <c r="B32" s="16" t="s">
        <v>192</v>
      </c>
      <c r="C32" s="16"/>
      <c r="D32" s="16"/>
      <c r="E32" s="6">
        <v>41273.82</v>
      </c>
    </row>
    <row r="33" spans="1:5" ht="57" customHeight="1">
      <c r="A33" s="5" t="s">
        <v>212</v>
      </c>
      <c r="B33" s="24" t="s">
        <v>213</v>
      </c>
      <c r="C33" s="25"/>
      <c r="D33" s="26"/>
      <c r="E33" s="6">
        <v>26070.89</v>
      </c>
    </row>
    <row r="34" spans="1:5" ht="62.25" customHeight="1">
      <c r="A34" s="5" t="s">
        <v>215</v>
      </c>
      <c r="B34" s="16" t="s">
        <v>216</v>
      </c>
      <c r="C34" s="16"/>
      <c r="D34" s="16"/>
      <c r="E34" s="6">
        <v>170684.86</v>
      </c>
    </row>
    <row r="35" spans="1:5" ht="42" customHeight="1">
      <c r="A35" s="5" t="s">
        <v>217</v>
      </c>
      <c r="B35" s="16" t="s">
        <v>218</v>
      </c>
      <c r="C35" s="16"/>
      <c r="D35" s="16"/>
      <c r="E35" s="6">
        <v>22910.73</v>
      </c>
    </row>
    <row r="36" spans="1:5" ht="57" customHeight="1">
      <c r="A36" s="5" t="s">
        <v>219</v>
      </c>
      <c r="B36" s="16" t="s">
        <v>220</v>
      </c>
      <c r="C36" s="16"/>
      <c r="D36" s="16"/>
      <c r="E36" s="6">
        <v>18333.28</v>
      </c>
    </row>
    <row r="37" spans="1:5" ht="99.75" customHeight="1">
      <c r="A37" s="5" t="s">
        <v>221</v>
      </c>
      <c r="B37" s="16" t="s">
        <v>222</v>
      </c>
      <c r="C37" s="16"/>
      <c r="D37" s="16"/>
      <c r="E37" s="6">
        <v>9408.9</v>
      </c>
    </row>
    <row r="38" spans="1:5" ht="51.75" customHeight="1">
      <c r="A38" s="5" t="s">
        <v>223</v>
      </c>
      <c r="B38" s="16" t="s">
        <v>224</v>
      </c>
      <c r="C38" s="16"/>
      <c r="D38" s="16"/>
      <c r="E38" s="6">
        <v>68732.16</v>
      </c>
    </row>
    <row r="39" spans="1:5" ht="12.75" customHeight="1" hidden="1">
      <c r="A39" s="7"/>
      <c r="B39" s="18" t="s">
        <v>181</v>
      </c>
      <c r="C39" s="18"/>
      <c r="D39" s="8" t="s">
        <v>408</v>
      </c>
      <c r="E39" s="8">
        <v>17179.28</v>
      </c>
    </row>
    <row r="40" spans="1:5" ht="12.75" customHeight="1" hidden="1">
      <c r="A40" s="7"/>
      <c r="B40" s="18" t="s">
        <v>184</v>
      </c>
      <c r="C40" s="18"/>
      <c r="D40" s="8" t="s">
        <v>408</v>
      </c>
      <c r="E40" s="8">
        <v>17184.29</v>
      </c>
    </row>
    <row r="41" spans="1:5" ht="12.75" customHeight="1" hidden="1">
      <c r="A41" s="7"/>
      <c r="B41" s="18" t="s">
        <v>185</v>
      </c>
      <c r="C41" s="18"/>
      <c r="D41" s="8" t="s">
        <v>408</v>
      </c>
      <c r="E41" s="8">
        <v>17184.3</v>
      </c>
    </row>
    <row r="42" spans="1:5" ht="12.75" customHeight="1" hidden="1">
      <c r="A42" s="7"/>
      <c r="B42" s="18" t="s">
        <v>186</v>
      </c>
      <c r="C42" s="18"/>
      <c r="D42" s="8" t="s">
        <v>408</v>
      </c>
      <c r="E42" s="8">
        <v>17184.29</v>
      </c>
    </row>
    <row r="43" spans="1:5" ht="33.75" customHeight="1">
      <c r="A43" s="5" t="s">
        <v>243</v>
      </c>
      <c r="B43" s="16" t="s">
        <v>170</v>
      </c>
      <c r="C43" s="16"/>
      <c r="D43" s="16"/>
      <c r="E43" s="6">
        <v>2611.36</v>
      </c>
    </row>
    <row r="44" spans="1:5" ht="19.5" customHeight="1">
      <c r="A44" s="7"/>
      <c r="B44" s="19" t="s">
        <v>409</v>
      </c>
      <c r="C44" s="20"/>
      <c r="D44" s="21"/>
      <c r="E44" s="8">
        <v>2611.36</v>
      </c>
    </row>
    <row r="45" spans="1:5" ht="12.75">
      <c r="A45" s="16" t="s">
        <v>225</v>
      </c>
      <c r="B45" s="16"/>
      <c r="C45" s="18"/>
      <c r="D45" s="18"/>
      <c r="E45" s="8">
        <v>1147780.21</v>
      </c>
    </row>
    <row r="46" spans="1:5" ht="12.75">
      <c r="A46" s="16" t="s">
        <v>246</v>
      </c>
      <c r="B46" s="16"/>
      <c r="C46" s="16"/>
      <c r="D46" s="16"/>
      <c r="E46" s="6">
        <v>1147780.21</v>
      </c>
    </row>
    <row r="48" spans="1:5" ht="12.75">
      <c r="A48" s="23"/>
      <c r="B48" s="23"/>
      <c r="C48" s="23"/>
      <c r="D48" s="23"/>
      <c r="E48" s="23"/>
    </row>
    <row r="49" spans="1:5" ht="12.75">
      <c r="A49" s="22"/>
      <c r="B49" s="22"/>
      <c r="C49" s="22"/>
      <c r="D49" s="22"/>
      <c r="E49" s="22"/>
    </row>
    <row r="50" spans="1:5" ht="12.75">
      <c r="A50" s="22" t="s">
        <v>103</v>
      </c>
      <c r="B50" s="22"/>
      <c r="C50" s="22"/>
      <c r="D50" s="22"/>
      <c r="E50" s="22"/>
    </row>
  </sheetData>
  <mergeCells count="42">
    <mergeCell ref="A49:E49"/>
    <mergeCell ref="A50:E50"/>
    <mergeCell ref="B44:D44"/>
    <mergeCell ref="A45:D45"/>
    <mergeCell ref="A46:D46"/>
    <mergeCell ref="A48:E48"/>
    <mergeCell ref="B40:C40"/>
    <mergeCell ref="B41:C41"/>
    <mergeCell ref="B42:C42"/>
    <mergeCell ref="B43:D43"/>
    <mergeCell ref="B38:D38"/>
    <mergeCell ref="B39:C39"/>
    <mergeCell ref="B37:D37"/>
    <mergeCell ref="B23:D23"/>
    <mergeCell ref="B36:D36"/>
    <mergeCell ref="B35:D35"/>
    <mergeCell ref="B34:D34"/>
    <mergeCell ref="B33:D33"/>
    <mergeCell ref="B32:D32"/>
    <mergeCell ref="B31:D31"/>
    <mergeCell ref="B30:D30"/>
    <mergeCell ref="B29:D29"/>
    <mergeCell ref="B28:D28"/>
    <mergeCell ref="B27:D27"/>
    <mergeCell ref="B25:D25"/>
    <mergeCell ref="B26:D26"/>
    <mergeCell ref="B22:C22"/>
    <mergeCell ref="B24:D24"/>
    <mergeCell ref="B20:D20"/>
    <mergeCell ref="B21:C21"/>
    <mergeCell ref="C6:E6"/>
    <mergeCell ref="B17:C17"/>
    <mergeCell ref="A18:E18"/>
    <mergeCell ref="B19:D19"/>
    <mergeCell ref="A4:B4"/>
    <mergeCell ref="C4:E4"/>
    <mergeCell ref="A5:B5"/>
    <mergeCell ref="C5:E5"/>
    <mergeCell ref="A1:E1"/>
    <mergeCell ref="A2:E2"/>
    <mergeCell ref="A3:B3"/>
    <mergeCell ref="C3:E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34">
      <selection activeCell="A48" sqref="A48:E48"/>
    </sheetView>
  </sheetViews>
  <sheetFormatPr defaultColWidth="9.140625" defaultRowHeight="12.75"/>
  <cols>
    <col min="1" max="1" width="27.140625" style="11" customWidth="1"/>
    <col min="2" max="2" width="24.00390625" style="2" customWidth="1"/>
    <col min="3" max="3" width="16.28125" style="2" customWidth="1"/>
    <col min="4" max="5" width="27.140625" style="2" customWidth="1"/>
    <col min="6" max="6" width="11.57421875" style="2" customWidth="1"/>
    <col min="7" max="8" width="27.140625" style="2" customWidth="1"/>
    <col min="9" max="16384" width="27.140625" style="3" customWidth="1"/>
  </cols>
  <sheetData>
    <row r="1" spans="1:7" ht="12.75">
      <c r="A1" s="13" t="s">
        <v>145</v>
      </c>
      <c r="B1" s="14"/>
      <c r="C1" s="14"/>
      <c r="D1" s="14"/>
      <c r="E1" s="14"/>
      <c r="F1" s="14"/>
      <c r="G1" s="1"/>
    </row>
    <row r="2" spans="1:7" ht="12.75">
      <c r="A2" s="14" t="s">
        <v>146</v>
      </c>
      <c r="B2" s="14"/>
      <c r="C2" s="14"/>
      <c r="D2" s="14"/>
      <c r="E2" s="14"/>
      <c r="F2" s="14"/>
      <c r="G2" s="1"/>
    </row>
    <row r="3" spans="1:7" ht="12.75">
      <c r="A3" s="15" t="s">
        <v>147</v>
      </c>
      <c r="B3" s="15"/>
      <c r="C3" s="15" t="s">
        <v>410</v>
      </c>
      <c r="D3" s="15"/>
      <c r="E3" s="15"/>
      <c r="F3" s="15"/>
      <c r="G3" s="1"/>
    </row>
    <row r="4" spans="1:7" ht="12.75">
      <c r="A4" s="15" t="s">
        <v>411</v>
      </c>
      <c r="B4" s="15"/>
      <c r="C4" s="15" t="s">
        <v>412</v>
      </c>
      <c r="D4" s="15"/>
      <c r="E4" s="15"/>
      <c r="F4" s="15"/>
      <c r="G4" s="1"/>
    </row>
    <row r="5" spans="1:7" ht="12.75">
      <c r="A5" s="15" t="s">
        <v>151</v>
      </c>
      <c r="B5" s="15"/>
      <c r="C5" s="15" t="s">
        <v>413</v>
      </c>
      <c r="D5" s="15"/>
      <c r="E5" s="15"/>
      <c r="F5" s="15"/>
      <c r="G5" s="1"/>
    </row>
    <row r="6" spans="1:7" ht="12.75">
      <c r="A6" s="4"/>
      <c r="B6" s="1"/>
      <c r="C6" s="15"/>
      <c r="D6" s="15"/>
      <c r="E6" s="15"/>
      <c r="F6" s="15"/>
      <c r="G6" s="1"/>
    </row>
    <row r="7" spans="1:7" ht="12.75">
      <c r="A7" s="4"/>
      <c r="B7" s="1"/>
      <c r="C7" s="1"/>
      <c r="D7" s="1"/>
      <c r="E7" s="1"/>
      <c r="F7" s="1"/>
      <c r="G7" s="1"/>
    </row>
    <row r="8" spans="1:6" ht="22.5">
      <c r="A8" s="5"/>
      <c r="B8" s="6" t="s">
        <v>153</v>
      </c>
      <c r="C8" s="6" t="s">
        <v>154</v>
      </c>
      <c r="D8" s="6" t="s">
        <v>155</v>
      </c>
      <c r="E8" s="6" t="s">
        <v>157</v>
      </c>
      <c r="F8" s="6" t="s">
        <v>158</v>
      </c>
    </row>
    <row r="9" spans="1:6" ht="12.75">
      <c r="A9" s="5" t="s">
        <v>159</v>
      </c>
      <c r="B9" s="6">
        <f>-200941.3+(-57029.88)</f>
        <v>-257971.18</v>
      </c>
      <c r="C9" s="6"/>
      <c r="D9" s="6"/>
      <c r="E9" s="6"/>
      <c r="F9" s="6">
        <v>-257971.18</v>
      </c>
    </row>
    <row r="10" spans="1:6" ht="12.75">
      <c r="A10" s="7" t="s">
        <v>160</v>
      </c>
      <c r="B10" s="8">
        <v>1050594.73</v>
      </c>
      <c r="C10" s="8"/>
      <c r="D10" s="8">
        <v>68161.45</v>
      </c>
      <c r="E10" s="8">
        <v>345142.61</v>
      </c>
      <c r="F10" s="8">
        <v>1463898.79</v>
      </c>
    </row>
    <row r="11" spans="1:6" ht="22.5">
      <c r="A11" s="7" t="s">
        <v>161</v>
      </c>
      <c r="B11" s="8">
        <v>1040626.95</v>
      </c>
      <c r="C11" s="8"/>
      <c r="D11" s="8">
        <v>67490.02</v>
      </c>
      <c r="E11" s="8">
        <v>341751.48</v>
      </c>
      <c r="F11" s="8">
        <v>1449868.45</v>
      </c>
    </row>
    <row r="12" spans="1:6" ht="12.75">
      <c r="A12" s="5" t="s">
        <v>162</v>
      </c>
      <c r="B12" s="6">
        <v>1019352.05</v>
      </c>
      <c r="C12" s="6"/>
      <c r="D12" s="6">
        <v>65123.92</v>
      </c>
      <c r="E12" s="6">
        <v>315177.98</v>
      </c>
      <c r="F12" s="6">
        <v>1399653.95</v>
      </c>
    </row>
    <row r="13" spans="1:6" ht="12.75">
      <c r="A13" s="7" t="s">
        <v>163</v>
      </c>
      <c r="B13" s="8">
        <v>956129.76</v>
      </c>
      <c r="C13" s="8"/>
      <c r="D13" s="8">
        <v>68161.45</v>
      </c>
      <c r="E13" s="8">
        <v>345142.61</v>
      </c>
      <c r="F13" s="8">
        <v>1369433.82</v>
      </c>
    </row>
    <row r="14" spans="1:6" ht="12.75">
      <c r="A14" s="5" t="s">
        <v>164</v>
      </c>
      <c r="B14" s="6">
        <f>B9+B12-B13</f>
        <v>-194748.8899999999</v>
      </c>
      <c r="C14" s="6"/>
      <c r="D14" s="6">
        <v>-3037.53</v>
      </c>
      <c r="E14" s="6">
        <v>-29964.63</v>
      </c>
      <c r="F14" s="6">
        <v>-227751.05</v>
      </c>
    </row>
    <row r="17" spans="1:5" ht="12.75">
      <c r="A17" s="6" t="s">
        <v>165</v>
      </c>
      <c r="B17" s="17" t="s">
        <v>166</v>
      </c>
      <c r="C17" s="17"/>
      <c r="D17" s="6" t="s">
        <v>167</v>
      </c>
      <c r="E17" s="6" t="s">
        <v>168</v>
      </c>
    </row>
    <row r="18" spans="1:5" ht="12.75">
      <c r="A18" s="17" t="s">
        <v>153</v>
      </c>
      <c r="B18" s="17"/>
      <c r="C18" s="17"/>
      <c r="D18" s="17"/>
      <c r="E18" s="17"/>
    </row>
    <row r="19" spans="1:5" ht="34.5" customHeight="1">
      <c r="A19" s="5" t="s">
        <v>378</v>
      </c>
      <c r="B19" s="16" t="s">
        <v>379</v>
      </c>
      <c r="C19" s="16"/>
      <c r="D19" s="16"/>
      <c r="E19" s="6">
        <v>10650</v>
      </c>
    </row>
    <row r="20" spans="1:5" ht="12.75" customHeight="1">
      <c r="A20" s="5" t="s">
        <v>226</v>
      </c>
      <c r="B20" s="16" t="s">
        <v>170</v>
      </c>
      <c r="C20" s="16"/>
      <c r="D20" s="16"/>
      <c r="E20" s="6">
        <v>975.32</v>
      </c>
    </row>
    <row r="21" spans="1:5" ht="12" customHeight="1">
      <c r="A21" s="7"/>
      <c r="B21" s="18" t="s">
        <v>227</v>
      </c>
      <c r="C21" s="18"/>
      <c r="D21" s="8" t="s">
        <v>240</v>
      </c>
      <c r="E21" s="8">
        <v>975.32</v>
      </c>
    </row>
    <row r="22" spans="1:5" ht="21" customHeight="1">
      <c r="A22" s="5" t="s">
        <v>169</v>
      </c>
      <c r="B22" s="16" t="s">
        <v>170</v>
      </c>
      <c r="C22" s="16"/>
      <c r="D22" s="16"/>
      <c r="E22" s="6">
        <v>12533.59</v>
      </c>
    </row>
    <row r="23" spans="1:5" ht="71.25" customHeight="1">
      <c r="A23" s="5" t="s">
        <v>173</v>
      </c>
      <c r="B23" s="16" t="s">
        <v>174</v>
      </c>
      <c r="C23" s="16"/>
      <c r="D23" s="16"/>
      <c r="E23" s="6">
        <v>36128.83</v>
      </c>
    </row>
    <row r="24" spans="1:5" ht="12.75" customHeight="1">
      <c r="A24" s="5" t="s">
        <v>229</v>
      </c>
      <c r="B24" s="16" t="s">
        <v>170</v>
      </c>
      <c r="C24" s="16"/>
      <c r="D24" s="16"/>
      <c r="E24" s="6">
        <v>34992.11</v>
      </c>
    </row>
    <row r="25" spans="1:5" ht="28.5" customHeight="1">
      <c r="A25" s="7"/>
      <c r="B25" s="18" t="s">
        <v>415</v>
      </c>
      <c r="C25" s="18"/>
      <c r="D25" s="8" t="s">
        <v>350</v>
      </c>
      <c r="E25" s="8">
        <f>34992.11</f>
        <v>34992.11</v>
      </c>
    </row>
    <row r="26" spans="1:5" ht="22.5" customHeight="1">
      <c r="A26" s="5" t="s">
        <v>234</v>
      </c>
      <c r="B26" s="16" t="s">
        <v>170</v>
      </c>
      <c r="C26" s="16"/>
      <c r="D26" s="16"/>
      <c r="E26" s="6">
        <v>1024.84</v>
      </c>
    </row>
    <row r="27" spans="1:5" ht="17.25" customHeight="1">
      <c r="A27" s="7"/>
      <c r="B27" s="18" t="s">
        <v>416</v>
      </c>
      <c r="C27" s="18"/>
      <c r="D27" s="8" t="s">
        <v>350</v>
      </c>
      <c r="E27" s="8">
        <v>1024.84</v>
      </c>
    </row>
    <row r="28" spans="1:5" ht="31.5" customHeight="1">
      <c r="A28" s="5" t="s">
        <v>179</v>
      </c>
      <c r="B28" s="16" t="s">
        <v>180</v>
      </c>
      <c r="C28" s="16"/>
      <c r="D28" s="16"/>
      <c r="E28" s="6">
        <v>24690</v>
      </c>
    </row>
    <row r="29" spans="1:5" ht="32.25" customHeight="1">
      <c r="A29" s="5" t="s">
        <v>282</v>
      </c>
      <c r="B29" s="16" t="s">
        <v>283</v>
      </c>
      <c r="C29" s="16"/>
      <c r="D29" s="16"/>
      <c r="E29" s="6">
        <v>214411.97</v>
      </c>
    </row>
    <row r="30" spans="1:5" ht="12.75" customHeight="1">
      <c r="A30" s="5" t="s">
        <v>238</v>
      </c>
      <c r="B30" s="16" t="s">
        <v>170</v>
      </c>
      <c r="C30" s="16"/>
      <c r="D30" s="16"/>
      <c r="E30" s="6">
        <v>4392.19</v>
      </c>
    </row>
    <row r="31" spans="1:5" ht="19.5" customHeight="1">
      <c r="A31" s="7"/>
      <c r="B31" s="18" t="s">
        <v>241</v>
      </c>
      <c r="C31" s="18"/>
      <c r="D31" s="8" t="s">
        <v>417</v>
      </c>
      <c r="E31" s="8">
        <v>3526.87</v>
      </c>
    </row>
    <row r="32" spans="1:5" ht="18.75" customHeight="1">
      <c r="A32" s="7"/>
      <c r="B32" s="18" t="s">
        <v>401</v>
      </c>
      <c r="C32" s="18"/>
      <c r="D32" s="8" t="s">
        <v>236</v>
      </c>
      <c r="E32" s="8">
        <v>865.32</v>
      </c>
    </row>
    <row r="33" spans="1:5" ht="28.5" customHeight="1">
      <c r="A33" s="5" t="s">
        <v>182</v>
      </c>
      <c r="B33" s="16" t="s">
        <v>183</v>
      </c>
      <c r="C33" s="16"/>
      <c r="D33" s="16"/>
      <c r="E33" s="6">
        <v>73266.93</v>
      </c>
    </row>
    <row r="34" spans="1:5" ht="26.25" customHeight="1">
      <c r="A34" s="5" t="s">
        <v>187</v>
      </c>
      <c r="B34" s="16" t="s">
        <v>188</v>
      </c>
      <c r="C34" s="16"/>
      <c r="D34" s="16"/>
      <c r="E34" s="6">
        <v>89845.56</v>
      </c>
    </row>
    <row r="35" spans="1:5" ht="40.5" customHeight="1">
      <c r="A35" s="5" t="s">
        <v>189</v>
      </c>
      <c r="B35" s="16" t="s">
        <v>190</v>
      </c>
      <c r="C35" s="16"/>
      <c r="D35" s="16"/>
      <c r="E35" s="6">
        <v>87804.97</v>
      </c>
    </row>
    <row r="36" spans="1:5" ht="60.75" customHeight="1">
      <c r="A36" s="5" t="s">
        <v>191</v>
      </c>
      <c r="B36" s="16" t="s">
        <v>192</v>
      </c>
      <c r="C36" s="16"/>
      <c r="D36" s="16"/>
      <c r="E36" s="6">
        <v>49920.84</v>
      </c>
    </row>
    <row r="37" spans="1:5" ht="60.75" customHeight="1">
      <c r="A37" s="5" t="s">
        <v>212</v>
      </c>
      <c r="B37" s="16" t="s">
        <v>213</v>
      </c>
      <c r="C37" s="16"/>
      <c r="D37" s="16"/>
      <c r="E37" s="6">
        <v>18348.57</v>
      </c>
    </row>
    <row r="38" spans="1:5" ht="65.25" customHeight="1">
      <c r="A38" s="5" t="s">
        <v>215</v>
      </c>
      <c r="B38" s="16" t="s">
        <v>216</v>
      </c>
      <c r="C38" s="16"/>
      <c r="D38" s="16"/>
      <c r="E38" s="6">
        <v>163536.75</v>
      </c>
    </row>
    <row r="39" spans="1:5" ht="42.75" customHeight="1">
      <c r="A39" s="5" t="s">
        <v>217</v>
      </c>
      <c r="B39" s="16" t="s">
        <v>218</v>
      </c>
      <c r="C39" s="16"/>
      <c r="D39" s="16"/>
      <c r="E39" s="6">
        <v>21951.24</v>
      </c>
    </row>
    <row r="40" spans="1:5" ht="58.5" customHeight="1">
      <c r="A40" s="5" t="s">
        <v>219</v>
      </c>
      <c r="B40" s="16" t="s">
        <v>220</v>
      </c>
      <c r="C40" s="16"/>
      <c r="D40" s="16"/>
      <c r="E40" s="6">
        <v>22158.07</v>
      </c>
    </row>
    <row r="41" spans="1:5" ht="102" customHeight="1">
      <c r="A41" s="5" t="s">
        <v>221</v>
      </c>
      <c r="B41" s="16" t="s">
        <v>222</v>
      </c>
      <c r="C41" s="16"/>
      <c r="D41" s="16"/>
      <c r="E41" s="6">
        <v>23644.25</v>
      </c>
    </row>
    <row r="42" spans="1:5" ht="51" customHeight="1">
      <c r="A42" s="5" t="s">
        <v>223</v>
      </c>
      <c r="B42" s="16" t="s">
        <v>224</v>
      </c>
      <c r="C42" s="16"/>
      <c r="D42" s="16"/>
      <c r="E42" s="6">
        <v>65853.73</v>
      </c>
    </row>
    <row r="43" spans="1:5" ht="12.75">
      <c r="A43" s="16" t="s">
        <v>225</v>
      </c>
      <c r="B43" s="16"/>
      <c r="C43" s="18"/>
      <c r="D43" s="18"/>
      <c r="E43" s="8">
        <v>956129.76</v>
      </c>
    </row>
    <row r="44" spans="1:5" ht="12.75">
      <c r="A44" s="16" t="s">
        <v>246</v>
      </c>
      <c r="B44" s="16"/>
      <c r="C44" s="16"/>
      <c r="D44" s="16"/>
      <c r="E44" s="6">
        <v>956129.76</v>
      </c>
    </row>
    <row r="46" spans="1:5" ht="12.75">
      <c r="A46" s="22"/>
      <c r="B46" s="22"/>
      <c r="C46" s="22"/>
      <c r="D46" s="22"/>
      <c r="E46" s="22"/>
    </row>
    <row r="47" spans="1:5" ht="12.75">
      <c r="A47" s="22" t="s">
        <v>101</v>
      </c>
      <c r="B47" s="22"/>
      <c r="C47" s="22"/>
      <c r="D47" s="22"/>
      <c r="E47" s="22"/>
    </row>
    <row r="48" spans="1:5" ht="12.75">
      <c r="A48" s="23"/>
      <c r="B48" s="23"/>
      <c r="C48" s="23"/>
      <c r="D48" s="23"/>
      <c r="E48" s="23"/>
    </row>
  </sheetData>
  <mergeCells count="40">
    <mergeCell ref="A44:D44"/>
    <mergeCell ref="A46:E46"/>
    <mergeCell ref="A47:E47"/>
    <mergeCell ref="A48:E48"/>
    <mergeCell ref="A43:D43"/>
    <mergeCell ref="B42:D42"/>
    <mergeCell ref="B41:D41"/>
    <mergeCell ref="B40:D40"/>
    <mergeCell ref="B39:D39"/>
    <mergeCell ref="B38:D38"/>
    <mergeCell ref="B37:D37"/>
    <mergeCell ref="B36:D36"/>
    <mergeCell ref="B35:D35"/>
    <mergeCell ref="B34:D34"/>
    <mergeCell ref="B33:D33"/>
    <mergeCell ref="B30:D30"/>
    <mergeCell ref="B31:C31"/>
    <mergeCell ref="B32:C32"/>
    <mergeCell ref="B27:C27"/>
    <mergeCell ref="B28:D28"/>
    <mergeCell ref="B29:D29"/>
    <mergeCell ref="B24:D24"/>
    <mergeCell ref="B25:C25"/>
    <mergeCell ref="B26:D26"/>
    <mergeCell ref="B23:D23"/>
    <mergeCell ref="B20:D20"/>
    <mergeCell ref="B21:C21"/>
    <mergeCell ref="B22:D22"/>
    <mergeCell ref="C6:F6"/>
    <mergeCell ref="B17:C17"/>
    <mergeCell ref="A18:E18"/>
    <mergeCell ref="B19:D19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41">
      <selection activeCell="A63" sqref="A63:E63"/>
    </sheetView>
  </sheetViews>
  <sheetFormatPr defaultColWidth="9.140625" defaultRowHeight="12.75"/>
  <cols>
    <col min="1" max="1" width="22.28125" style="11" customWidth="1"/>
    <col min="2" max="2" width="25.00390625" style="2" customWidth="1"/>
    <col min="3" max="3" width="24.140625" style="2" customWidth="1"/>
    <col min="4" max="4" width="26.140625" style="2" customWidth="1"/>
    <col min="5" max="5" width="21.57421875" style="2" customWidth="1"/>
    <col min="6" max="6" width="0.13671875" style="2" hidden="1" customWidth="1"/>
    <col min="7" max="7" width="12.00390625" style="2" customWidth="1"/>
    <col min="8" max="8" width="22.28125" style="2" customWidth="1"/>
    <col min="9" max="16384" width="22.28125" style="3" customWidth="1"/>
  </cols>
  <sheetData>
    <row r="1" spans="1:7" ht="12.75">
      <c r="A1" s="13" t="s">
        <v>145</v>
      </c>
      <c r="B1" s="14"/>
      <c r="C1" s="14"/>
      <c r="D1" s="14"/>
      <c r="E1" s="14"/>
      <c r="F1" s="14"/>
      <c r="G1" s="1"/>
    </row>
    <row r="2" spans="1:7" ht="12.75">
      <c r="A2" s="14" t="s">
        <v>146</v>
      </c>
      <c r="B2" s="14"/>
      <c r="C2" s="14"/>
      <c r="D2" s="14"/>
      <c r="E2" s="14"/>
      <c r="F2" s="14"/>
      <c r="G2" s="1"/>
    </row>
    <row r="3" spans="1:7" ht="12.75">
      <c r="A3" s="15" t="s">
        <v>147</v>
      </c>
      <c r="B3" s="15"/>
      <c r="C3" s="15" t="s">
        <v>421</v>
      </c>
      <c r="D3" s="15"/>
      <c r="E3" s="15"/>
      <c r="F3" s="15"/>
      <c r="G3" s="1"/>
    </row>
    <row r="4" spans="1:7" ht="12.75">
      <c r="A4" s="15" t="s">
        <v>422</v>
      </c>
      <c r="B4" s="15"/>
      <c r="C4" s="15" t="s">
        <v>423</v>
      </c>
      <c r="D4" s="15"/>
      <c r="E4" s="15"/>
      <c r="F4" s="15"/>
      <c r="G4" s="1"/>
    </row>
    <row r="5" spans="1:7" ht="12.75">
      <c r="A5" s="15" t="s">
        <v>151</v>
      </c>
      <c r="B5" s="15"/>
      <c r="C5" s="15" t="s">
        <v>424</v>
      </c>
      <c r="D5" s="15"/>
      <c r="E5" s="15"/>
      <c r="F5" s="15"/>
      <c r="G5" s="1"/>
    </row>
    <row r="6" spans="1:7" ht="12.75">
      <c r="A6" s="4"/>
      <c r="B6" s="1"/>
      <c r="C6" s="15"/>
      <c r="D6" s="15"/>
      <c r="E6" s="15"/>
      <c r="F6" s="15"/>
      <c r="G6" s="1"/>
    </row>
    <row r="7" spans="1:7" ht="33.75" customHeight="1">
      <c r="A7" s="5"/>
      <c r="B7" s="6" t="s">
        <v>153</v>
      </c>
      <c r="C7" s="6" t="s">
        <v>154</v>
      </c>
      <c r="D7" s="6" t="s">
        <v>155</v>
      </c>
      <c r="E7" s="6" t="s">
        <v>156</v>
      </c>
      <c r="F7" s="6" t="s">
        <v>157</v>
      </c>
      <c r="G7" s="6" t="s">
        <v>158</v>
      </c>
    </row>
    <row r="8" spans="1:7" ht="26.25" customHeight="1">
      <c r="A8" s="5" t="s">
        <v>159</v>
      </c>
      <c r="B8" s="12">
        <v>42</v>
      </c>
      <c r="C8" s="6">
        <v>18076.74</v>
      </c>
      <c r="D8" s="6"/>
      <c r="E8" s="6"/>
      <c r="F8" s="6"/>
      <c r="G8" s="6"/>
    </row>
    <row r="9" spans="1:7" ht="12.75">
      <c r="A9" s="7" t="s">
        <v>160</v>
      </c>
      <c r="B9" s="8">
        <v>237520.88</v>
      </c>
      <c r="C9" s="8">
        <v>284199.54</v>
      </c>
      <c r="D9" s="8">
        <v>24256.32</v>
      </c>
      <c r="E9" s="8">
        <v>76428.33</v>
      </c>
      <c r="F9" s="8"/>
      <c r="G9" s="8">
        <v>622405.07</v>
      </c>
    </row>
    <row r="10" spans="1:7" ht="22.5">
      <c r="A10" s="7" t="s">
        <v>161</v>
      </c>
      <c r="B10" s="8">
        <v>210759.98</v>
      </c>
      <c r="C10" s="8">
        <v>252173.26</v>
      </c>
      <c r="D10" s="8">
        <v>21522.1</v>
      </c>
      <c r="E10" s="8">
        <v>67814.98</v>
      </c>
      <c r="F10" s="8"/>
      <c r="G10" s="8">
        <v>552270.32</v>
      </c>
    </row>
    <row r="11" spans="1:7" ht="12.75">
      <c r="A11" s="5" t="s">
        <v>162</v>
      </c>
      <c r="B11" s="6">
        <v>231117.88</v>
      </c>
      <c r="C11" s="6">
        <v>276578.35</v>
      </c>
      <c r="D11" s="6">
        <v>22965.51</v>
      </c>
      <c r="E11" s="6">
        <v>70883.99</v>
      </c>
      <c r="F11" s="6"/>
      <c r="G11" s="6">
        <v>601545.73</v>
      </c>
    </row>
    <row r="12" spans="1:7" ht="12.75">
      <c r="A12" s="7" t="s">
        <v>163</v>
      </c>
      <c r="B12" s="8">
        <v>244571.12</v>
      </c>
      <c r="C12" s="8">
        <v>321834.29</v>
      </c>
      <c r="D12" s="8">
        <v>24256.32</v>
      </c>
      <c r="E12" s="8">
        <v>76428.33</v>
      </c>
      <c r="F12" s="8"/>
      <c r="G12" s="8">
        <v>667090.06</v>
      </c>
    </row>
    <row r="13" spans="1:7" ht="22.5">
      <c r="A13" s="5" t="s">
        <v>164</v>
      </c>
      <c r="B13" s="6">
        <f>B8+B11-B12</f>
        <v>-13411.23999999999</v>
      </c>
      <c r="C13" s="6">
        <f>C8+C11-C12</f>
        <v>-27179.20000000001</v>
      </c>
      <c r="D13" s="6">
        <v>-1290.81</v>
      </c>
      <c r="E13" s="6">
        <v>-5544.34</v>
      </c>
      <c r="F13" s="6"/>
      <c r="G13" s="6">
        <v>-65544.33</v>
      </c>
    </row>
    <row r="15" spans="1:5" ht="12.75">
      <c r="A15" s="6" t="s">
        <v>165</v>
      </c>
      <c r="B15" s="17" t="s">
        <v>166</v>
      </c>
      <c r="C15" s="17"/>
      <c r="D15" s="6" t="s">
        <v>167</v>
      </c>
      <c r="E15" s="6" t="s">
        <v>168</v>
      </c>
    </row>
    <row r="16" spans="1:5" ht="12.75">
      <c r="A16" s="17" t="s">
        <v>153</v>
      </c>
      <c r="B16" s="17"/>
      <c r="C16" s="17"/>
      <c r="D16" s="17"/>
      <c r="E16" s="17"/>
    </row>
    <row r="17" spans="1:5" ht="61.5" customHeight="1">
      <c r="A17" s="5" t="s">
        <v>173</v>
      </c>
      <c r="B17" s="16" t="s">
        <v>174</v>
      </c>
      <c r="C17" s="16"/>
      <c r="D17" s="16"/>
      <c r="E17" s="6">
        <v>63402.89</v>
      </c>
    </row>
    <row r="18" spans="1:5" ht="12.75" customHeight="1">
      <c r="A18" s="7"/>
      <c r="B18" s="18" t="s">
        <v>176</v>
      </c>
      <c r="C18" s="18"/>
      <c r="D18" s="8" t="s">
        <v>425</v>
      </c>
      <c r="E18" s="8">
        <v>2469.7</v>
      </c>
    </row>
    <row r="19" spans="1:5" ht="21" customHeight="1">
      <c r="A19" s="7"/>
      <c r="B19" s="18" t="s">
        <v>177</v>
      </c>
      <c r="C19" s="18"/>
      <c r="D19" s="8" t="s">
        <v>426</v>
      </c>
      <c r="E19" s="8">
        <v>6200</v>
      </c>
    </row>
    <row r="20" spans="1:5" ht="27.75" customHeight="1">
      <c r="A20" s="7"/>
      <c r="B20" s="18" t="s">
        <v>178</v>
      </c>
      <c r="C20" s="18"/>
      <c r="D20" s="8" t="s">
        <v>281</v>
      </c>
      <c r="E20" s="8">
        <v>1185</v>
      </c>
    </row>
    <row r="21" spans="1:5" ht="20.25" customHeight="1">
      <c r="A21" s="7"/>
      <c r="B21" s="18" t="s">
        <v>172</v>
      </c>
      <c r="C21" s="18"/>
      <c r="D21" s="8" t="s">
        <v>427</v>
      </c>
      <c r="E21" s="8">
        <v>2484.59</v>
      </c>
    </row>
    <row r="22" spans="1:5" ht="23.25" customHeight="1">
      <c r="A22" s="7"/>
      <c r="B22" s="18" t="s">
        <v>392</v>
      </c>
      <c r="C22" s="18"/>
      <c r="D22" s="8" t="s">
        <v>305</v>
      </c>
      <c r="E22" s="8">
        <v>3770.64</v>
      </c>
    </row>
    <row r="23" spans="1:5" ht="21.75" customHeight="1">
      <c r="A23" s="7"/>
      <c r="B23" s="19" t="s">
        <v>428</v>
      </c>
      <c r="C23" s="20"/>
      <c r="D23" s="21"/>
      <c r="E23" s="8">
        <v>47292.96</v>
      </c>
    </row>
    <row r="24" spans="1:5" ht="12.75" customHeight="1">
      <c r="A24" s="5" t="s">
        <v>272</v>
      </c>
      <c r="B24" s="16" t="s">
        <v>170</v>
      </c>
      <c r="C24" s="16"/>
      <c r="D24" s="16"/>
      <c r="E24" s="6">
        <v>2117.85</v>
      </c>
    </row>
    <row r="25" spans="1:5" ht="16.5" customHeight="1">
      <c r="A25" s="7"/>
      <c r="B25" s="18" t="s">
        <v>313</v>
      </c>
      <c r="C25" s="18"/>
      <c r="D25" s="8" t="s">
        <v>294</v>
      </c>
      <c r="E25" s="8">
        <v>2117.85</v>
      </c>
    </row>
    <row r="26" spans="1:5" ht="14.25" customHeight="1">
      <c r="A26" s="5" t="s">
        <v>238</v>
      </c>
      <c r="B26" s="16" t="s">
        <v>170</v>
      </c>
      <c r="C26" s="16"/>
      <c r="D26" s="16"/>
      <c r="E26" s="6">
        <v>24929</v>
      </c>
    </row>
    <row r="27" spans="1:5" ht="14.25" customHeight="1">
      <c r="A27" s="5" t="s">
        <v>187</v>
      </c>
      <c r="B27" s="16" t="s">
        <v>188</v>
      </c>
      <c r="C27" s="16"/>
      <c r="D27" s="16"/>
      <c r="E27" s="6">
        <v>29508.36</v>
      </c>
    </row>
    <row r="28" spans="1:5" ht="12.75" customHeight="1" hidden="1">
      <c r="A28" s="7"/>
      <c r="B28" s="18" t="s">
        <v>181</v>
      </c>
      <c r="C28" s="18"/>
      <c r="D28" s="8" t="s">
        <v>429</v>
      </c>
      <c r="E28" s="8">
        <v>7377.09</v>
      </c>
    </row>
    <row r="29" spans="1:5" ht="12.75" customHeight="1" hidden="1">
      <c r="A29" s="7"/>
      <c r="B29" s="18" t="s">
        <v>184</v>
      </c>
      <c r="C29" s="18"/>
      <c r="D29" s="8" t="s">
        <v>429</v>
      </c>
      <c r="E29" s="8">
        <v>7377.09</v>
      </c>
    </row>
    <row r="30" spans="1:5" ht="12.75" customHeight="1" hidden="1">
      <c r="A30" s="7"/>
      <c r="B30" s="18" t="s">
        <v>185</v>
      </c>
      <c r="C30" s="18"/>
      <c r="D30" s="8" t="s">
        <v>429</v>
      </c>
      <c r="E30" s="8">
        <v>7377.09</v>
      </c>
    </row>
    <row r="31" spans="1:5" ht="12.75" customHeight="1" hidden="1">
      <c r="A31" s="7"/>
      <c r="B31" s="18" t="s">
        <v>186</v>
      </c>
      <c r="C31" s="18"/>
      <c r="D31" s="8" t="s">
        <v>429</v>
      </c>
      <c r="E31" s="8">
        <v>7377.09</v>
      </c>
    </row>
    <row r="32" spans="1:5" ht="33.75" customHeight="1">
      <c r="A32" s="5" t="s">
        <v>189</v>
      </c>
      <c r="B32" s="16" t="s">
        <v>190</v>
      </c>
      <c r="C32" s="16"/>
      <c r="D32" s="16"/>
      <c r="E32" s="6">
        <v>19673.27</v>
      </c>
    </row>
    <row r="33" spans="1:5" ht="39.75" customHeight="1">
      <c r="A33" s="5" t="s">
        <v>191</v>
      </c>
      <c r="B33" s="16" t="s">
        <v>192</v>
      </c>
      <c r="C33" s="16"/>
      <c r="D33" s="16"/>
      <c r="E33" s="6">
        <v>22980.68</v>
      </c>
    </row>
    <row r="34" spans="1:5" ht="42" customHeight="1">
      <c r="A34" s="5" t="s">
        <v>212</v>
      </c>
      <c r="B34" s="16" t="s">
        <v>213</v>
      </c>
      <c r="C34" s="16"/>
      <c r="D34" s="16"/>
      <c r="E34" s="6">
        <v>846.4</v>
      </c>
    </row>
    <row r="35" spans="1:5" ht="39" customHeight="1">
      <c r="A35" s="5" t="s">
        <v>215</v>
      </c>
      <c r="B35" s="16" t="s">
        <v>216</v>
      </c>
      <c r="C35" s="16"/>
      <c r="D35" s="16"/>
      <c r="E35" s="6">
        <v>40084.96</v>
      </c>
    </row>
    <row r="36" spans="1:5" ht="31.5" customHeight="1">
      <c r="A36" s="5" t="s">
        <v>217</v>
      </c>
      <c r="B36" s="16" t="s">
        <v>218</v>
      </c>
      <c r="C36" s="16"/>
      <c r="D36" s="16"/>
      <c r="E36" s="6">
        <v>5380.52</v>
      </c>
    </row>
    <row r="37" spans="1:5" ht="47.25" customHeight="1">
      <c r="A37" s="5" t="s">
        <v>219</v>
      </c>
      <c r="B37" s="16" t="s">
        <v>220</v>
      </c>
      <c r="C37" s="16"/>
      <c r="D37" s="16"/>
      <c r="E37" s="6">
        <v>7833.97</v>
      </c>
    </row>
    <row r="38" spans="1:5" ht="92.25" customHeight="1">
      <c r="A38" s="5" t="s">
        <v>221</v>
      </c>
      <c r="B38" s="16" t="s">
        <v>222</v>
      </c>
      <c r="C38" s="16"/>
      <c r="D38" s="16"/>
      <c r="E38" s="6">
        <v>11671.62</v>
      </c>
    </row>
    <row r="39" spans="1:5" ht="46.5" customHeight="1">
      <c r="A39" s="5" t="s">
        <v>223</v>
      </c>
      <c r="B39" s="16" t="s">
        <v>224</v>
      </c>
      <c r="C39" s="16"/>
      <c r="D39" s="16"/>
      <c r="E39" s="6">
        <v>16141.6</v>
      </c>
    </row>
    <row r="40" spans="1:5" ht="12.75">
      <c r="A40" s="16" t="s">
        <v>225</v>
      </c>
      <c r="B40" s="16"/>
      <c r="C40" s="16"/>
      <c r="D40" s="16"/>
      <c r="E40" s="6">
        <v>244571.12</v>
      </c>
    </row>
    <row r="41" spans="1:5" ht="12.75">
      <c r="A41" s="17" t="s">
        <v>154</v>
      </c>
      <c r="B41" s="17"/>
      <c r="C41" s="17"/>
      <c r="D41" s="17"/>
      <c r="E41" s="17"/>
    </row>
    <row r="42" spans="1:5" ht="21.75" customHeight="1">
      <c r="A42" s="5" t="s">
        <v>232</v>
      </c>
      <c r="B42" s="16" t="s">
        <v>170</v>
      </c>
      <c r="C42" s="16"/>
      <c r="D42" s="16"/>
      <c r="E42" s="6">
        <v>3238.49</v>
      </c>
    </row>
    <row r="43" spans="1:5" ht="15" customHeight="1">
      <c r="A43" s="7"/>
      <c r="B43" s="19" t="s">
        <v>430</v>
      </c>
      <c r="C43" s="20"/>
      <c r="D43" s="21"/>
      <c r="E43" s="8">
        <v>3238.49</v>
      </c>
    </row>
    <row r="44" spans="1:5" ht="22.5" customHeight="1">
      <c r="A44" s="5" t="s">
        <v>234</v>
      </c>
      <c r="B44" s="16" t="s">
        <v>170</v>
      </c>
      <c r="C44" s="16"/>
      <c r="D44" s="16"/>
      <c r="E44" s="6">
        <v>226862</v>
      </c>
    </row>
    <row r="45" spans="1:5" ht="18.75" customHeight="1">
      <c r="A45" s="7"/>
      <c r="B45" s="18" t="s">
        <v>431</v>
      </c>
      <c r="C45" s="18"/>
      <c r="D45" s="8" t="s">
        <v>350</v>
      </c>
      <c r="E45" s="8">
        <v>226862</v>
      </c>
    </row>
    <row r="46" spans="1:5" ht="12.75" customHeight="1">
      <c r="A46" s="5" t="s">
        <v>334</v>
      </c>
      <c r="B46" s="16" t="s">
        <v>170</v>
      </c>
      <c r="C46" s="16"/>
      <c r="D46" s="16"/>
      <c r="E46" s="6">
        <v>9369.24</v>
      </c>
    </row>
    <row r="47" spans="1:5" ht="18" customHeight="1">
      <c r="A47" s="7"/>
      <c r="B47" s="18" t="s">
        <v>432</v>
      </c>
      <c r="C47" s="18"/>
      <c r="D47" s="8" t="s">
        <v>433</v>
      </c>
      <c r="E47" s="8">
        <v>9369.24</v>
      </c>
    </row>
    <row r="48" spans="1:5" ht="12.75" customHeight="1">
      <c r="A48" s="5" t="s">
        <v>238</v>
      </c>
      <c r="B48" s="16" t="s">
        <v>170</v>
      </c>
      <c r="C48" s="16"/>
      <c r="D48" s="16"/>
      <c r="E48" s="6">
        <v>4948.36</v>
      </c>
    </row>
    <row r="49" spans="1:5" ht="15.75" customHeight="1">
      <c r="A49" s="7"/>
      <c r="B49" s="18" t="s">
        <v>239</v>
      </c>
      <c r="C49" s="18"/>
      <c r="D49" s="8" t="s">
        <v>360</v>
      </c>
      <c r="E49" s="8">
        <v>2275.28</v>
      </c>
    </row>
    <row r="50" spans="1:5" ht="19.5" customHeight="1">
      <c r="A50" s="7"/>
      <c r="B50" s="18" t="s">
        <v>105</v>
      </c>
      <c r="C50" s="18"/>
      <c r="D50" s="8"/>
      <c r="E50" s="8">
        <v>2673.08</v>
      </c>
    </row>
    <row r="51" spans="1:5" ht="22.5" customHeight="1">
      <c r="A51" s="5" t="s">
        <v>106</v>
      </c>
      <c r="B51" s="16" t="s">
        <v>170</v>
      </c>
      <c r="C51" s="16"/>
      <c r="D51" s="16"/>
      <c r="E51" s="6">
        <v>55937</v>
      </c>
    </row>
    <row r="52" spans="1:5" ht="18" customHeight="1">
      <c r="A52" s="7"/>
      <c r="B52" s="19" t="s">
        <v>107</v>
      </c>
      <c r="C52" s="20"/>
      <c r="D52" s="21"/>
      <c r="E52" s="8">
        <v>55937</v>
      </c>
    </row>
    <row r="53" spans="1:5" ht="22.5" customHeight="1">
      <c r="A53" s="5" t="s">
        <v>275</v>
      </c>
      <c r="B53" s="16" t="s">
        <v>170</v>
      </c>
      <c r="C53" s="16"/>
      <c r="D53" s="16"/>
      <c r="E53" s="6">
        <v>18409.78</v>
      </c>
    </row>
    <row r="54" spans="1:5" ht="18" customHeight="1">
      <c r="A54" s="7"/>
      <c r="B54" s="18" t="s">
        <v>108</v>
      </c>
      <c r="C54" s="18"/>
      <c r="D54" s="8" t="s">
        <v>350</v>
      </c>
      <c r="E54" s="8">
        <v>18409.78</v>
      </c>
    </row>
    <row r="55" spans="1:5" ht="33.75" customHeight="1">
      <c r="A55" s="5" t="s">
        <v>243</v>
      </c>
      <c r="B55" s="16" t="s">
        <v>170</v>
      </c>
      <c r="C55" s="16"/>
      <c r="D55" s="16"/>
      <c r="E55" s="6">
        <v>3069.42</v>
      </c>
    </row>
    <row r="56" spans="1:5" ht="19.5" customHeight="1">
      <c r="A56" s="7"/>
      <c r="B56" s="18" t="s">
        <v>245</v>
      </c>
      <c r="C56" s="18"/>
      <c r="D56" s="8" t="s">
        <v>109</v>
      </c>
      <c r="E56" s="8">
        <v>3069.42</v>
      </c>
    </row>
    <row r="57" spans="1:5" ht="12.75">
      <c r="A57" s="16" t="s">
        <v>225</v>
      </c>
      <c r="B57" s="16"/>
      <c r="C57" s="18"/>
      <c r="D57" s="18"/>
      <c r="E57" s="8">
        <v>321834.29</v>
      </c>
    </row>
    <row r="58" spans="1:5" ht="12.75">
      <c r="A58" s="16" t="s">
        <v>246</v>
      </c>
      <c r="B58" s="16"/>
      <c r="C58" s="16"/>
      <c r="D58" s="16"/>
      <c r="E58" s="6">
        <v>566405.41</v>
      </c>
    </row>
    <row r="60" spans="1:5" ht="12.75">
      <c r="A60" s="23"/>
      <c r="B60" s="23"/>
      <c r="C60" s="23"/>
      <c r="D60" s="23"/>
      <c r="E60" s="23"/>
    </row>
    <row r="61" spans="1:5" ht="12.75">
      <c r="A61" s="22"/>
      <c r="B61" s="22"/>
      <c r="C61" s="22"/>
      <c r="D61" s="22"/>
      <c r="E61" s="22"/>
    </row>
    <row r="62" spans="1:5" ht="12.75">
      <c r="A62" s="22" t="s">
        <v>101</v>
      </c>
      <c r="B62" s="22"/>
      <c r="C62" s="22"/>
      <c r="D62" s="22"/>
      <c r="E62" s="22"/>
    </row>
    <row r="63" spans="1:5" ht="12.75">
      <c r="A63" s="23"/>
      <c r="B63" s="23"/>
      <c r="C63" s="23"/>
      <c r="D63" s="23"/>
      <c r="E63" s="23"/>
    </row>
  </sheetData>
  <mergeCells count="57">
    <mergeCell ref="A62:E62"/>
    <mergeCell ref="A63:E63"/>
    <mergeCell ref="A57:D57"/>
    <mergeCell ref="A58:D58"/>
    <mergeCell ref="A60:E60"/>
    <mergeCell ref="A61:E61"/>
    <mergeCell ref="B53:D53"/>
    <mergeCell ref="B54:C54"/>
    <mergeCell ref="B55:D55"/>
    <mergeCell ref="B56:C56"/>
    <mergeCell ref="B49:C49"/>
    <mergeCell ref="B50:C50"/>
    <mergeCell ref="B51:D51"/>
    <mergeCell ref="B52:D52"/>
    <mergeCell ref="B45:C45"/>
    <mergeCell ref="B46:D46"/>
    <mergeCell ref="B47:C47"/>
    <mergeCell ref="B48:D48"/>
    <mergeCell ref="A41:E41"/>
    <mergeCell ref="B42:D42"/>
    <mergeCell ref="B43:D43"/>
    <mergeCell ref="B44:D44"/>
    <mergeCell ref="A40:D40"/>
    <mergeCell ref="B39:D39"/>
    <mergeCell ref="B37:D37"/>
    <mergeCell ref="B38:D38"/>
    <mergeCell ref="B36:D36"/>
    <mergeCell ref="B35:D35"/>
    <mergeCell ref="B34:D34"/>
    <mergeCell ref="B33:D33"/>
    <mergeCell ref="B32:D32"/>
    <mergeCell ref="B28:C28"/>
    <mergeCell ref="B29:C29"/>
    <mergeCell ref="B30:C30"/>
    <mergeCell ref="B31:C31"/>
    <mergeCell ref="B25:C25"/>
    <mergeCell ref="B26:D26"/>
    <mergeCell ref="B27:D27"/>
    <mergeCell ref="B22:C22"/>
    <mergeCell ref="B23:D23"/>
    <mergeCell ref="B24:D24"/>
    <mergeCell ref="B18:C18"/>
    <mergeCell ref="B19:C19"/>
    <mergeCell ref="B20:C20"/>
    <mergeCell ref="B21:C21"/>
    <mergeCell ref="C6:F6"/>
    <mergeCell ref="B15:C15"/>
    <mergeCell ref="A16:E16"/>
    <mergeCell ref="B17:D17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96"/>
  <sheetViews>
    <sheetView workbookViewId="0" topLeftCell="A82">
      <selection activeCell="C100" sqref="C100"/>
    </sheetView>
  </sheetViews>
  <sheetFormatPr defaultColWidth="9.140625" defaultRowHeight="12.75"/>
  <cols>
    <col min="1" max="1" width="25.7109375" style="11" customWidth="1"/>
    <col min="2" max="2" width="20.140625" style="2" customWidth="1"/>
    <col min="3" max="3" width="20.57421875" style="2" customWidth="1"/>
    <col min="4" max="4" width="18.57421875" style="2" customWidth="1"/>
    <col min="5" max="5" width="14.7109375" style="2" customWidth="1"/>
    <col min="6" max="6" width="13.421875" style="2" customWidth="1"/>
    <col min="7" max="8" width="11.7109375" style="2" customWidth="1"/>
    <col min="9" max="16384" width="9.140625" style="3" customWidth="1"/>
  </cols>
  <sheetData>
    <row r="1" spans="1:7" ht="12.75">
      <c r="A1" s="13" t="s">
        <v>145</v>
      </c>
      <c r="B1" s="14"/>
      <c r="C1" s="14"/>
      <c r="D1" s="14"/>
      <c r="E1" s="14"/>
      <c r="F1" s="14"/>
      <c r="G1" s="1"/>
    </row>
    <row r="2" spans="1:7" ht="12.75">
      <c r="A2" s="14" t="s">
        <v>146</v>
      </c>
      <c r="B2" s="14"/>
      <c r="C2" s="14"/>
      <c r="D2" s="14"/>
      <c r="E2" s="14"/>
      <c r="F2" s="14"/>
      <c r="G2" s="1"/>
    </row>
    <row r="3" spans="1:7" ht="12.75">
      <c r="A3" s="15" t="s">
        <v>147</v>
      </c>
      <c r="B3" s="15"/>
      <c r="C3" s="15" t="s">
        <v>110</v>
      </c>
      <c r="D3" s="15"/>
      <c r="E3" s="15"/>
      <c r="F3" s="15"/>
      <c r="G3" s="1"/>
    </row>
    <row r="4" spans="1:7" ht="12.75">
      <c r="A4" s="15" t="s">
        <v>111</v>
      </c>
      <c r="B4" s="15"/>
      <c r="C4" s="15" t="s">
        <v>112</v>
      </c>
      <c r="D4" s="15"/>
      <c r="E4" s="15"/>
      <c r="F4" s="15"/>
      <c r="G4" s="1"/>
    </row>
    <row r="5" spans="1:7" ht="12.75">
      <c r="A5" s="15" t="s">
        <v>151</v>
      </c>
      <c r="B5" s="15"/>
      <c r="C5" s="15" t="s">
        <v>113</v>
      </c>
      <c r="D5" s="15"/>
      <c r="E5" s="15"/>
      <c r="F5" s="15"/>
      <c r="G5" s="1"/>
    </row>
    <row r="6" spans="1:7" ht="12.75">
      <c r="A6" s="4"/>
      <c r="B6" s="1"/>
      <c r="C6" s="15"/>
      <c r="D6" s="15"/>
      <c r="E6" s="15"/>
      <c r="F6" s="15"/>
      <c r="G6" s="1"/>
    </row>
    <row r="7" spans="1:7" ht="33.75">
      <c r="A7" s="5"/>
      <c r="B7" s="6" t="s">
        <v>153</v>
      </c>
      <c r="C7" s="6" t="s">
        <v>154</v>
      </c>
      <c r="D7" s="6" t="s">
        <v>155</v>
      </c>
      <c r="E7" s="6" t="s">
        <v>156</v>
      </c>
      <c r="F7" s="6" t="s">
        <v>157</v>
      </c>
      <c r="G7" s="6" t="s">
        <v>158</v>
      </c>
    </row>
    <row r="8" spans="1:7" ht="12.75">
      <c r="A8" s="5" t="s">
        <v>159</v>
      </c>
      <c r="B8" s="6">
        <v>-55622.45</v>
      </c>
      <c r="C8" s="6">
        <v>-79758.37</v>
      </c>
      <c r="D8" s="6"/>
      <c r="E8" s="6"/>
      <c r="F8" s="6"/>
      <c r="G8" s="6">
        <v>-135380.82</v>
      </c>
    </row>
    <row r="9" spans="1:7" ht="12.75">
      <c r="A9" s="7" t="s">
        <v>160</v>
      </c>
      <c r="B9" s="8">
        <v>131621.91</v>
      </c>
      <c r="C9" s="8">
        <v>103531.1</v>
      </c>
      <c r="D9" s="8">
        <v>12760.88</v>
      </c>
      <c r="E9" s="8">
        <v>40208.96</v>
      </c>
      <c r="F9" s="8">
        <v>64767.35</v>
      </c>
      <c r="G9" s="8">
        <v>352890.2</v>
      </c>
    </row>
    <row r="10" spans="1:7" ht="22.5">
      <c r="A10" s="7" t="s">
        <v>161</v>
      </c>
      <c r="B10" s="8">
        <v>127472.01</v>
      </c>
      <c r="C10" s="8">
        <v>100112.6</v>
      </c>
      <c r="D10" s="8">
        <v>12339.38</v>
      </c>
      <c r="E10" s="8">
        <v>38881.16</v>
      </c>
      <c r="F10" s="8">
        <v>62628.65</v>
      </c>
      <c r="G10" s="8">
        <v>341433.8</v>
      </c>
    </row>
    <row r="11" spans="1:7" ht="12.75">
      <c r="A11" s="5" t="s">
        <v>162</v>
      </c>
      <c r="B11" s="6">
        <v>125765.38</v>
      </c>
      <c r="C11" s="6">
        <v>98861.17</v>
      </c>
      <c r="D11" s="6">
        <v>12373.38</v>
      </c>
      <c r="E11" s="6">
        <v>38219.48</v>
      </c>
      <c r="F11" s="6">
        <v>61897.97</v>
      </c>
      <c r="G11" s="6">
        <v>337117.38</v>
      </c>
    </row>
    <row r="12" spans="1:7" ht="12.75">
      <c r="A12" s="7" t="s">
        <v>163</v>
      </c>
      <c r="B12" s="8">
        <v>112202.22</v>
      </c>
      <c r="C12" s="8">
        <v>166368.65</v>
      </c>
      <c r="D12" s="8">
        <v>12760.88</v>
      </c>
      <c r="E12" s="8">
        <v>40208.96</v>
      </c>
      <c r="F12" s="8">
        <v>64767.35</v>
      </c>
      <c r="G12" s="8">
        <v>396308.06</v>
      </c>
    </row>
    <row r="13" spans="1:7" ht="12.75">
      <c r="A13" s="5" t="s">
        <v>164</v>
      </c>
      <c r="B13" s="6">
        <v>-42059.29</v>
      </c>
      <c r="C13" s="6">
        <v>-147265.85</v>
      </c>
      <c r="D13" s="6">
        <v>-387.5</v>
      </c>
      <c r="E13" s="6">
        <v>-1989.48</v>
      </c>
      <c r="F13" s="6">
        <v>-2869.38</v>
      </c>
      <c r="G13" s="6">
        <v>-194571.5</v>
      </c>
    </row>
    <row r="15" spans="1:5" ht="22.5">
      <c r="A15" s="6" t="s">
        <v>165</v>
      </c>
      <c r="B15" s="17" t="s">
        <v>166</v>
      </c>
      <c r="C15" s="17"/>
      <c r="D15" s="6" t="s">
        <v>167</v>
      </c>
      <c r="E15" s="6" t="s">
        <v>168</v>
      </c>
    </row>
    <row r="16" spans="1:5" ht="12.75">
      <c r="A16" s="17" t="s">
        <v>153</v>
      </c>
      <c r="B16" s="17"/>
      <c r="C16" s="17"/>
      <c r="D16" s="17"/>
      <c r="E16" s="17"/>
    </row>
    <row r="17" spans="1:5" ht="73.5" customHeight="1">
      <c r="A17" s="5" t="s">
        <v>173</v>
      </c>
      <c r="B17" s="16" t="s">
        <v>174</v>
      </c>
      <c r="C17" s="16"/>
      <c r="D17" s="16"/>
      <c r="E17" s="6">
        <v>3947.48</v>
      </c>
    </row>
    <row r="18" spans="1:5" ht="24.75" customHeight="1">
      <c r="A18" s="5" t="s">
        <v>179</v>
      </c>
      <c r="B18" s="16" t="s">
        <v>180</v>
      </c>
      <c r="C18" s="16"/>
      <c r="D18" s="16"/>
      <c r="E18" s="6">
        <v>5940</v>
      </c>
    </row>
    <row r="19" spans="1:5" ht="11.25" customHeight="1">
      <c r="A19" s="5" t="s">
        <v>272</v>
      </c>
      <c r="B19" s="16" t="s">
        <v>170</v>
      </c>
      <c r="C19" s="16"/>
      <c r="D19" s="16"/>
      <c r="E19" s="6">
        <v>3198.78</v>
      </c>
    </row>
    <row r="20" spans="1:5" ht="14.25" customHeight="1">
      <c r="A20" s="5" t="s">
        <v>182</v>
      </c>
      <c r="B20" s="16" t="s">
        <v>183</v>
      </c>
      <c r="C20" s="16"/>
      <c r="D20" s="16"/>
      <c r="E20" s="6">
        <v>15281</v>
      </c>
    </row>
    <row r="21" spans="1:5" ht="19.5" customHeight="1">
      <c r="A21" s="5" t="s">
        <v>187</v>
      </c>
      <c r="B21" s="16" t="s">
        <v>188</v>
      </c>
      <c r="C21" s="16"/>
      <c r="D21" s="16"/>
      <c r="E21" s="6">
        <v>16456.44</v>
      </c>
    </row>
    <row r="22" spans="1:5" ht="42" customHeight="1">
      <c r="A22" s="5" t="s">
        <v>189</v>
      </c>
      <c r="B22" s="16" t="s">
        <v>190</v>
      </c>
      <c r="C22" s="16"/>
      <c r="D22" s="16"/>
      <c r="E22" s="6">
        <v>10819.43</v>
      </c>
    </row>
    <row r="23" spans="1:5" ht="45" customHeight="1">
      <c r="A23" s="5" t="s">
        <v>191</v>
      </c>
      <c r="B23" s="16" t="s">
        <v>192</v>
      </c>
      <c r="C23" s="16"/>
      <c r="D23" s="16"/>
      <c r="E23" s="6">
        <v>13307.1</v>
      </c>
    </row>
    <row r="24" spans="1:5" ht="22.5" customHeight="1" hidden="1">
      <c r="A24" s="7"/>
      <c r="B24" s="18" t="s">
        <v>114</v>
      </c>
      <c r="C24" s="18"/>
      <c r="D24" s="8" t="s">
        <v>194</v>
      </c>
      <c r="E24" s="8">
        <v>236.42</v>
      </c>
    </row>
    <row r="25" spans="1:5" ht="45" customHeight="1" hidden="1">
      <c r="A25" s="7"/>
      <c r="B25" s="18" t="s">
        <v>257</v>
      </c>
      <c r="C25" s="18"/>
      <c r="D25" s="8" t="s">
        <v>194</v>
      </c>
      <c r="E25" s="8">
        <v>641.76</v>
      </c>
    </row>
    <row r="26" spans="1:5" ht="33.75" customHeight="1" hidden="1">
      <c r="A26" s="7"/>
      <c r="B26" s="18" t="s">
        <v>115</v>
      </c>
      <c r="C26" s="18"/>
      <c r="D26" s="8" t="s">
        <v>194</v>
      </c>
      <c r="E26" s="8">
        <v>240.68</v>
      </c>
    </row>
    <row r="27" spans="1:5" ht="33.75" customHeight="1" hidden="1">
      <c r="A27" s="7"/>
      <c r="B27" s="18" t="s">
        <v>116</v>
      </c>
      <c r="C27" s="18"/>
      <c r="D27" s="8" t="s">
        <v>194</v>
      </c>
      <c r="E27" s="8">
        <v>120.34</v>
      </c>
    </row>
    <row r="28" spans="1:5" ht="33.75" customHeight="1" hidden="1">
      <c r="A28" s="7"/>
      <c r="B28" s="18" t="s">
        <v>384</v>
      </c>
      <c r="C28" s="18"/>
      <c r="D28" s="8" t="s">
        <v>194</v>
      </c>
      <c r="E28" s="8">
        <v>253.24</v>
      </c>
    </row>
    <row r="29" spans="1:5" ht="18" customHeight="1" hidden="1">
      <c r="A29" s="7"/>
      <c r="B29" s="18" t="s">
        <v>195</v>
      </c>
      <c r="C29" s="18"/>
      <c r="D29" s="8" t="s">
        <v>198</v>
      </c>
      <c r="E29" s="8">
        <v>240.68</v>
      </c>
    </row>
    <row r="30" spans="1:5" ht="33.75" customHeight="1" hidden="1">
      <c r="A30" s="7"/>
      <c r="B30" s="18" t="s">
        <v>317</v>
      </c>
      <c r="C30" s="18"/>
      <c r="D30" s="8" t="s">
        <v>194</v>
      </c>
      <c r="E30" s="8">
        <v>213.92</v>
      </c>
    </row>
    <row r="31" spans="1:5" ht="22.5" customHeight="1" hidden="1">
      <c r="A31" s="7"/>
      <c r="B31" s="18" t="s">
        <v>117</v>
      </c>
      <c r="C31" s="18"/>
      <c r="D31" s="8" t="s">
        <v>198</v>
      </c>
      <c r="E31" s="8">
        <v>334.26</v>
      </c>
    </row>
    <row r="32" spans="1:5" ht="56.25" customHeight="1" hidden="1">
      <c r="A32" s="7"/>
      <c r="B32" s="18" t="s">
        <v>118</v>
      </c>
      <c r="C32" s="18"/>
      <c r="D32" s="8" t="s">
        <v>194</v>
      </c>
      <c r="E32" s="8">
        <v>240.68</v>
      </c>
    </row>
    <row r="33" spans="1:5" ht="45" customHeight="1" hidden="1">
      <c r="A33" s="7"/>
      <c r="B33" s="18" t="s">
        <v>119</v>
      </c>
      <c r="C33" s="18"/>
      <c r="D33" s="8" t="s">
        <v>194</v>
      </c>
      <c r="E33" s="8">
        <v>120.34</v>
      </c>
    </row>
    <row r="34" spans="1:5" ht="78.75" customHeight="1" hidden="1">
      <c r="A34" s="7"/>
      <c r="B34" s="18" t="s">
        <v>196</v>
      </c>
      <c r="C34" s="18"/>
      <c r="D34" s="8" t="s">
        <v>197</v>
      </c>
      <c r="E34" s="8">
        <v>1083.06</v>
      </c>
    </row>
    <row r="35" spans="1:5" ht="62.25" customHeight="1" hidden="1">
      <c r="A35" s="7"/>
      <c r="B35" s="18" t="s">
        <v>318</v>
      </c>
      <c r="C35" s="18"/>
      <c r="D35" s="8" t="s">
        <v>194</v>
      </c>
      <c r="E35" s="8">
        <v>120.34</v>
      </c>
    </row>
    <row r="36" spans="1:5" ht="45" customHeight="1" hidden="1">
      <c r="A36" s="7"/>
      <c r="B36" s="18" t="s">
        <v>199</v>
      </c>
      <c r="C36" s="18"/>
      <c r="D36" s="8" t="s">
        <v>194</v>
      </c>
      <c r="E36" s="8">
        <v>106.96</v>
      </c>
    </row>
    <row r="37" spans="1:5" ht="90" customHeight="1" hidden="1">
      <c r="A37" s="7"/>
      <c r="B37" s="18" t="s">
        <v>200</v>
      </c>
      <c r="C37" s="18"/>
      <c r="D37" s="8" t="s">
        <v>198</v>
      </c>
      <c r="E37" s="8">
        <v>762.1</v>
      </c>
    </row>
    <row r="38" spans="1:5" ht="22.5" customHeight="1" hidden="1">
      <c r="A38" s="7"/>
      <c r="B38" s="18" t="s">
        <v>201</v>
      </c>
      <c r="C38" s="18"/>
      <c r="D38" s="8"/>
      <c r="E38" s="8">
        <v>458</v>
      </c>
    </row>
    <row r="39" spans="1:5" ht="22.5" customHeight="1" hidden="1">
      <c r="A39" s="7"/>
      <c r="B39" s="18" t="s">
        <v>214</v>
      </c>
      <c r="C39" s="18"/>
      <c r="D39" s="8"/>
      <c r="E39" s="8">
        <v>186.5</v>
      </c>
    </row>
    <row r="40" spans="1:5" ht="45" customHeight="1" hidden="1">
      <c r="A40" s="7"/>
      <c r="B40" s="18" t="s">
        <v>258</v>
      </c>
      <c r="C40" s="18"/>
      <c r="D40" s="8" t="s">
        <v>194</v>
      </c>
      <c r="E40" s="8">
        <v>240.68</v>
      </c>
    </row>
    <row r="41" spans="1:5" ht="22.5" customHeight="1" hidden="1">
      <c r="A41" s="7"/>
      <c r="B41" s="18" t="s">
        <v>319</v>
      </c>
      <c r="C41" s="18"/>
      <c r="D41" s="8" t="s">
        <v>194</v>
      </c>
      <c r="E41" s="8">
        <v>118.21</v>
      </c>
    </row>
    <row r="42" spans="1:5" ht="45" customHeight="1" hidden="1">
      <c r="A42" s="7"/>
      <c r="B42" s="18" t="s">
        <v>320</v>
      </c>
      <c r="C42" s="18"/>
      <c r="D42" s="8" t="s">
        <v>194</v>
      </c>
      <c r="E42" s="8">
        <v>169</v>
      </c>
    </row>
    <row r="43" spans="1:5" ht="33.75" customHeight="1" hidden="1">
      <c r="A43" s="7"/>
      <c r="B43" s="18" t="s">
        <v>202</v>
      </c>
      <c r="C43" s="18"/>
      <c r="D43" s="8" t="s">
        <v>194</v>
      </c>
      <c r="E43" s="8">
        <v>106.96</v>
      </c>
    </row>
    <row r="44" spans="1:5" ht="45" customHeight="1" hidden="1">
      <c r="A44" s="7"/>
      <c r="B44" s="18" t="s">
        <v>259</v>
      </c>
      <c r="C44" s="18"/>
      <c r="D44" s="8" t="s">
        <v>194</v>
      </c>
      <c r="E44" s="8">
        <v>213.92</v>
      </c>
    </row>
    <row r="45" spans="1:5" ht="0.75" customHeight="1" hidden="1">
      <c r="A45" s="7"/>
      <c r="B45" s="18" t="s">
        <v>203</v>
      </c>
      <c r="C45" s="18"/>
      <c r="D45" s="8" t="s">
        <v>194</v>
      </c>
      <c r="E45" s="8">
        <v>120.34</v>
      </c>
    </row>
    <row r="46" spans="1:5" ht="56.25" customHeight="1" hidden="1">
      <c r="A46" s="7"/>
      <c r="B46" s="18" t="s">
        <v>260</v>
      </c>
      <c r="C46" s="18"/>
      <c r="D46" s="8" t="s">
        <v>194</v>
      </c>
      <c r="E46" s="8">
        <v>120.34</v>
      </c>
    </row>
    <row r="47" spans="1:5" ht="56.25" customHeight="1" hidden="1">
      <c r="A47" s="7"/>
      <c r="B47" s="18" t="s">
        <v>261</v>
      </c>
      <c r="C47" s="18"/>
      <c r="D47" s="8" t="s">
        <v>198</v>
      </c>
      <c r="E47" s="8">
        <v>320.88</v>
      </c>
    </row>
    <row r="48" spans="1:5" ht="45" customHeight="1" hidden="1">
      <c r="A48" s="7"/>
      <c r="B48" s="18" t="s">
        <v>204</v>
      </c>
      <c r="C48" s="18"/>
      <c r="D48" s="8" t="s">
        <v>194</v>
      </c>
      <c r="E48" s="8">
        <v>120.34</v>
      </c>
    </row>
    <row r="49" spans="1:5" ht="56.25" customHeight="1" hidden="1">
      <c r="A49" s="7"/>
      <c r="B49" s="18" t="s">
        <v>262</v>
      </c>
      <c r="C49" s="18"/>
      <c r="D49" s="8" t="s">
        <v>194</v>
      </c>
      <c r="E49" s="8">
        <v>120.34</v>
      </c>
    </row>
    <row r="50" spans="1:5" ht="60" customHeight="1" hidden="1">
      <c r="A50" s="7"/>
      <c r="B50" s="18" t="s">
        <v>205</v>
      </c>
      <c r="C50" s="18"/>
      <c r="D50" s="8" t="s">
        <v>194</v>
      </c>
      <c r="E50" s="8">
        <v>240.68</v>
      </c>
    </row>
    <row r="51" spans="1:5" ht="67.5" customHeight="1" hidden="1">
      <c r="A51" s="7"/>
      <c r="B51" s="18" t="s">
        <v>322</v>
      </c>
      <c r="C51" s="18"/>
      <c r="D51" s="8" t="s">
        <v>194</v>
      </c>
      <c r="E51" s="8">
        <v>120.34</v>
      </c>
    </row>
    <row r="52" spans="1:5" ht="56.25" customHeight="1" hidden="1">
      <c r="A52" s="7"/>
      <c r="B52" s="18" t="s">
        <v>418</v>
      </c>
      <c r="C52" s="18"/>
      <c r="D52" s="8" t="s">
        <v>194</v>
      </c>
      <c r="E52" s="8">
        <v>120.34</v>
      </c>
    </row>
    <row r="53" spans="1:5" ht="22.5" customHeight="1" hidden="1">
      <c r="A53" s="7"/>
      <c r="B53" s="18" t="s">
        <v>206</v>
      </c>
      <c r="C53" s="18"/>
      <c r="D53" s="8" t="s">
        <v>194</v>
      </c>
      <c r="E53" s="8">
        <v>106.96</v>
      </c>
    </row>
    <row r="54" spans="1:5" ht="22.5" customHeight="1" hidden="1">
      <c r="A54" s="7"/>
      <c r="B54" s="18" t="s">
        <v>323</v>
      </c>
      <c r="C54" s="18"/>
      <c r="D54" s="8" t="s">
        <v>194</v>
      </c>
      <c r="E54" s="8">
        <v>106.96</v>
      </c>
    </row>
    <row r="55" spans="1:5" ht="67.5" customHeight="1" hidden="1">
      <c r="A55" s="7"/>
      <c r="B55" s="18" t="s">
        <v>120</v>
      </c>
      <c r="C55" s="18"/>
      <c r="D55" s="8" t="s">
        <v>194</v>
      </c>
      <c r="E55" s="8">
        <v>338.62</v>
      </c>
    </row>
    <row r="56" spans="1:5" ht="67.5" customHeight="1" hidden="1">
      <c r="A56" s="7"/>
      <c r="B56" s="18" t="s">
        <v>207</v>
      </c>
      <c r="C56" s="18"/>
      <c r="D56" s="8" t="s">
        <v>194</v>
      </c>
      <c r="E56" s="8">
        <v>120.34</v>
      </c>
    </row>
    <row r="57" spans="1:5" ht="78.75" customHeight="1" hidden="1">
      <c r="A57" s="7"/>
      <c r="B57" s="18" t="s">
        <v>208</v>
      </c>
      <c r="C57" s="18"/>
      <c r="D57" s="8" t="s">
        <v>198</v>
      </c>
      <c r="E57" s="8">
        <v>238.55</v>
      </c>
    </row>
    <row r="58" spans="1:5" ht="33.75" customHeight="1" hidden="1">
      <c r="A58" s="7"/>
      <c r="B58" s="18" t="s">
        <v>402</v>
      </c>
      <c r="C58" s="18"/>
      <c r="D58" s="8" t="s">
        <v>194</v>
      </c>
      <c r="E58" s="8">
        <v>240.68</v>
      </c>
    </row>
    <row r="59" spans="1:5" ht="45" customHeight="1" hidden="1">
      <c r="A59" s="7"/>
      <c r="B59" s="18" t="s">
        <v>263</v>
      </c>
      <c r="C59" s="18"/>
      <c r="D59" s="8" t="s">
        <v>194</v>
      </c>
      <c r="E59" s="8">
        <v>240.68</v>
      </c>
    </row>
    <row r="60" spans="1:5" ht="45" customHeight="1" hidden="1">
      <c r="A60" s="7"/>
      <c r="B60" s="18" t="s">
        <v>264</v>
      </c>
      <c r="C60" s="18"/>
      <c r="D60" s="8" t="s">
        <v>194</v>
      </c>
      <c r="E60" s="8">
        <v>120.34</v>
      </c>
    </row>
    <row r="61" spans="1:5" ht="45" customHeight="1" hidden="1">
      <c r="A61" s="7"/>
      <c r="B61" s="18" t="s">
        <v>209</v>
      </c>
      <c r="C61" s="18"/>
      <c r="D61" s="8" t="s">
        <v>194</v>
      </c>
      <c r="E61" s="8">
        <v>240.68</v>
      </c>
    </row>
    <row r="62" spans="1:5" ht="45" customHeight="1" hidden="1">
      <c r="A62" s="7"/>
      <c r="B62" s="18" t="s">
        <v>121</v>
      </c>
      <c r="C62" s="18"/>
      <c r="D62" s="8" t="s">
        <v>194</v>
      </c>
      <c r="E62" s="8">
        <v>118.21</v>
      </c>
    </row>
    <row r="63" spans="1:5" ht="56.25" customHeight="1" hidden="1">
      <c r="A63" s="7"/>
      <c r="B63" s="18" t="s">
        <v>385</v>
      </c>
      <c r="C63" s="18"/>
      <c r="D63" s="8" t="s">
        <v>198</v>
      </c>
      <c r="E63" s="8">
        <v>427.84</v>
      </c>
    </row>
    <row r="64" spans="1:5" ht="33.75" customHeight="1" hidden="1">
      <c r="A64" s="7"/>
      <c r="B64" s="18" t="s">
        <v>324</v>
      </c>
      <c r="C64" s="18"/>
      <c r="D64" s="8">
        <v>2</v>
      </c>
      <c r="E64" s="8">
        <v>427.84</v>
      </c>
    </row>
    <row r="65" spans="1:5" ht="56.25" customHeight="1" hidden="1">
      <c r="A65" s="7"/>
      <c r="B65" s="18" t="s">
        <v>419</v>
      </c>
      <c r="C65" s="18"/>
      <c r="D65" s="8" t="s">
        <v>194</v>
      </c>
      <c r="E65" s="8">
        <v>950.6</v>
      </c>
    </row>
    <row r="66" spans="1:5" ht="45" customHeight="1" hidden="1">
      <c r="A66" s="7"/>
      <c r="B66" s="18" t="s">
        <v>210</v>
      </c>
      <c r="C66" s="18"/>
      <c r="D66" s="8" t="s">
        <v>194</v>
      </c>
      <c r="E66" s="8">
        <v>240.68</v>
      </c>
    </row>
    <row r="67" spans="1:5" ht="45" customHeight="1" hidden="1">
      <c r="A67" s="7"/>
      <c r="B67" s="18" t="s">
        <v>211</v>
      </c>
      <c r="C67" s="18"/>
      <c r="D67" s="8" t="s">
        <v>194</v>
      </c>
      <c r="E67" s="8">
        <v>106.96</v>
      </c>
    </row>
    <row r="68" spans="1:5" ht="45" customHeight="1" hidden="1">
      <c r="A68" s="7"/>
      <c r="B68" s="18" t="s">
        <v>284</v>
      </c>
      <c r="C68" s="18"/>
      <c r="D68" s="8" t="s">
        <v>194</v>
      </c>
      <c r="E68" s="8">
        <v>120.34</v>
      </c>
    </row>
    <row r="69" spans="1:5" ht="45" customHeight="1" hidden="1">
      <c r="A69" s="7"/>
      <c r="B69" s="18" t="s">
        <v>266</v>
      </c>
      <c r="C69" s="18"/>
      <c r="D69" s="8" t="s">
        <v>194</v>
      </c>
      <c r="E69" s="8">
        <v>120.34</v>
      </c>
    </row>
    <row r="70" spans="1:5" ht="56.25" customHeight="1" hidden="1">
      <c r="A70" s="7"/>
      <c r="B70" s="18" t="s">
        <v>327</v>
      </c>
      <c r="C70" s="18"/>
      <c r="D70" s="8" t="s">
        <v>194</v>
      </c>
      <c r="E70" s="8">
        <v>213.92</v>
      </c>
    </row>
    <row r="71" spans="1:5" ht="45" customHeight="1" hidden="1">
      <c r="A71" s="7"/>
      <c r="B71" s="18" t="s">
        <v>328</v>
      </c>
      <c r="C71" s="18"/>
      <c r="D71" s="8" t="s">
        <v>198</v>
      </c>
      <c r="E71" s="8">
        <v>227.3</v>
      </c>
    </row>
    <row r="72" spans="1:5" ht="33.75" customHeight="1" hidden="1">
      <c r="A72" s="7"/>
      <c r="B72" s="18" t="s">
        <v>267</v>
      </c>
      <c r="C72" s="18"/>
      <c r="D72" s="8" t="s">
        <v>194</v>
      </c>
      <c r="E72" s="8">
        <v>240.68</v>
      </c>
    </row>
    <row r="73" spans="1:5" ht="33.75" customHeight="1" hidden="1">
      <c r="A73" s="7"/>
      <c r="B73" s="18" t="s">
        <v>420</v>
      </c>
      <c r="C73" s="18"/>
      <c r="D73" s="8" t="s">
        <v>194</v>
      </c>
      <c r="E73" s="8">
        <v>118.21</v>
      </c>
    </row>
    <row r="74" spans="1:5" ht="45" customHeight="1" hidden="1">
      <c r="A74" s="7"/>
      <c r="B74" s="18" t="s">
        <v>285</v>
      </c>
      <c r="C74" s="18"/>
      <c r="D74" s="8" t="s">
        <v>198</v>
      </c>
      <c r="E74" s="8">
        <v>534.8</v>
      </c>
    </row>
    <row r="75" spans="1:5" ht="78.75" customHeight="1" hidden="1">
      <c r="A75" s="7"/>
      <c r="B75" s="18" t="s">
        <v>386</v>
      </c>
      <c r="C75" s="18"/>
      <c r="D75" s="8" t="s">
        <v>194</v>
      </c>
      <c r="E75" s="8">
        <v>213.92</v>
      </c>
    </row>
    <row r="76" spans="1:5" ht="50.25" customHeight="1">
      <c r="A76" s="5" t="s">
        <v>212</v>
      </c>
      <c r="B76" s="16" t="s">
        <v>213</v>
      </c>
      <c r="C76" s="16"/>
      <c r="D76" s="16"/>
      <c r="E76" s="6">
        <v>3815.82</v>
      </c>
    </row>
    <row r="77" spans="1:5" ht="48" customHeight="1">
      <c r="A77" s="5" t="s">
        <v>215</v>
      </c>
      <c r="B77" s="16" t="s">
        <v>216</v>
      </c>
      <c r="C77" s="16"/>
      <c r="D77" s="16"/>
      <c r="E77" s="6">
        <v>20151.16</v>
      </c>
    </row>
    <row r="78" spans="1:5" ht="37.5" customHeight="1">
      <c r="A78" s="5" t="s">
        <v>217</v>
      </c>
      <c r="B78" s="16" t="s">
        <v>218</v>
      </c>
      <c r="C78" s="16"/>
      <c r="D78" s="16"/>
      <c r="E78" s="6">
        <v>2704.84</v>
      </c>
    </row>
    <row r="79" spans="1:5" ht="57.75" customHeight="1">
      <c r="A79" s="5" t="s">
        <v>219</v>
      </c>
      <c r="B79" s="16" t="s">
        <v>220</v>
      </c>
      <c r="C79" s="16"/>
      <c r="D79" s="16"/>
      <c r="E79" s="6">
        <v>4266.02</v>
      </c>
    </row>
    <row r="80" spans="1:5" ht="132" customHeight="1">
      <c r="A80" s="5" t="s">
        <v>221</v>
      </c>
      <c r="B80" s="16" t="s">
        <v>222</v>
      </c>
      <c r="C80" s="16"/>
      <c r="D80" s="16"/>
      <c r="E80" s="6">
        <v>4199.59</v>
      </c>
    </row>
    <row r="81" spans="1:5" ht="51" customHeight="1">
      <c r="A81" s="5" t="s">
        <v>223</v>
      </c>
      <c r="B81" s="16" t="s">
        <v>224</v>
      </c>
      <c r="C81" s="16"/>
      <c r="D81" s="16"/>
      <c r="E81" s="6">
        <v>8114.56</v>
      </c>
    </row>
    <row r="82" spans="1:5" ht="12.75">
      <c r="A82" s="16" t="s">
        <v>225</v>
      </c>
      <c r="B82" s="16"/>
      <c r="C82" s="16"/>
      <c r="D82" s="16"/>
      <c r="E82" s="6">
        <v>112202.22</v>
      </c>
    </row>
    <row r="83" spans="1:5" ht="12.75">
      <c r="A83" s="17" t="s">
        <v>154</v>
      </c>
      <c r="B83" s="17"/>
      <c r="C83" s="17"/>
      <c r="D83" s="17"/>
      <c r="E83" s="17"/>
    </row>
    <row r="84" spans="1:5" ht="12.75" customHeight="1">
      <c r="A84" s="5" t="s">
        <v>372</v>
      </c>
      <c r="B84" s="16" t="s">
        <v>170</v>
      </c>
      <c r="C84" s="16"/>
      <c r="D84" s="16"/>
      <c r="E84" s="6">
        <v>121680.18</v>
      </c>
    </row>
    <row r="85" spans="1:5" ht="14.25" customHeight="1">
      <c r="A85" s="7"/>
      <c r="B85" s="18" t="s">
        <v>122</v>
      </c>
      <c r="C85" s="18"/>
      <c r="D85" s="8" t="s">
        <v>123</v>
      </c>
      <c r="E85" s="8">
        <v>121680.18</v>
      </c>
    </row>
    <row r="86" spans="1:5" ht="12.75" customHeight="1">
      <c r="A86" s="5" t="s">
        <v>238</v>
      </c>
      <c r="B86" s="16" t="s">
        <v>170</v>
      </c>
      <c r="C86" s="16"/>
      <c r="D86" s="16"/>
      <c r="E86" s="6">
        <v>22754.31</v>
      </c>
    </row>
    <row r="87" spans="1:5" ht="18.75" customHeight="1">
      <c r="A87" s="7"/>
      <c r="B87" s="18" t="s">
        <v>241</v>
      </c>
      <c r="C87" s="18"/>
      <c r="D87" s="8" t="s">
        <v>124</v>
      </c>
      <c r="E87" s="8">
        <v>22754.31</v>
      </c>
    </row>
    <row r="88" spans="1:5" ht="22.5" customHeight="1">
      <c r="A88" s="5" t="s">
        <v>106</v>
      </c>
      <c r="B88" s="16" t="s">
        <v>170</v>
      </c>
      <c r="C88" s="16"/>
      <c r="D88" s="16"/>
      <c r="E88" s="6">
        <v>19500.14</v>
      </c>
    </row>
    <row r="89" spans="1:5" ht="26.25" customHeight="1">
      <c r="A89" s="7"/>
      <c r="B89" s="18" t="s">
        <v>125</v>
      </c>
      <c r="C89" s="18"/>
      <c r="D89" s="8"/>
      <c r="E89" s="8">
        <v>19500.14</v>
      </c>
    </row>
    <row r="90" spans="1:5" ht="33.75" customHeight="1">
      <c r="A90" s="5" t="s">
        <v>243</v>
      </c>
      <c r="B90" s="16" t="s">
        <v>170</v>
      </c>
      <c r="C90" s="16"/>
      <c r="D90" s="16"/>
      <c r="E90" s="6">
        <v>2434.02</v>
      </c>
    </row>
    <row r="91" spans="1:5" ht="16.5" customHeight="1">
      <c r="A91" s="7"/>
      <c r="B91" s="19" t="s">
        <v>245</v>
      </c>
      <c r="C91" s="20"/>
      <c r="D91" s="21"/>
      <c r="E91" s="8">
        <v>2434.02</v>
      </c>
    </row>
    <row r="92" spans="1:5" ht="12.75">
      <c r="A92" s="16" t="s">
        <v>225</v>
      </c>
      <c r="B92" s="16"/>
      <c r="C92" s="18"/>
      <c r="D92" s="18"/>
      <c r="E92" s="8">
        <v>166368.65</v>
      </c>
    </row>
    <row r="93" spans="1:5" ht="12.75">
      <c r="A93" s="16" t="s">
        <v>246</v>
      </c>
      <c r="B93" s="16"/>
      <c r="C93" s="16"/>
      <c r="D93" s="16"/>
      <c r="E93" s="6">
        <v>278570.87</v>
      </c>
    </row>
    <row r="95" spans="1:5" ht="12.75">
      <c r="A95" s="22" t="s">
        <v>103</v>
      </c>
      <c r="B95" s="22"/>
      <c r="C95" s="22"/>
      <c r="D95" s="22"/>
      <c r="E95" s="22"/>
    </row>
    <row r="96" spans="1:5" ht="12.75">
      <c r="A96" s="23"/>
      <c r="B96" s="23"/>
      <c r="C96" s="23"/>
      <c r="D96" s="23"/>
      <c r="E96" s="23"/>
    </row>
  </sheetData>
  <mergeCells count="90">
    <mergeCell ref="A95:E95"/>
    <mergeCell ref="A96:E96"/>
    <mergeCell ref="B91:D91"/>
    <mergeCell ref="A92:D92"/>
    <mergeCell ref="A93:D93"/>
    <mergeCell ref="B87:C87"/>
    <mergeCell ref="B88:D88"/>
    <mergeCell ref="B89:C89"/>
    <mergeCell ref="B90:D90"/>
    <mergeCell ref="A83:E83"/>
    <mergeCell ref="B84:D84"/>
    <mergeCell ref="B85:C85"/>
    <mergeCell ref="B86:D86"/>
    <mergeCell ref="A82:D82"/>
    <mergeCell ref="B81:D81"/>
    <mergeCell ref="B80:D80"/>
    <mergeCell ref="B79:D79"/>
    <mergeCell ref="B78:D78"/>
    <mergeCell ref="B77:D77"/>
    <mergeCell ref="B74:C74"/>
    <mergeCell ref="B75:C75"/>
    <mergeCell ref="B76:D76"/>
    <mergeCell ref="B70:C70"/>
    <mergeCell ref="B71:C71"/>
    <mergeCell ref="B72:C72"/>
    <mergeCell ref="B73:C73"/>
    <mergeCell ref="B66:C66"/>
    <mergeCell ref="B67:C67"/>
    <mergeCell ref="B68:C68"/>
    <mergeCell ref="B69:C69"/>
    <mergeCell ref="B62:C62"/>
    <mergeCell ref="B63:C63"/>
    <mergeCell ref="B64:C64"/>
    <mergeCell ref="B65:C65"/>
    <mergeCell ref="B58:C58"/>
    <mergeCell ref="B59:C59"/>
    <mergeCell ref="B60:C60"/>
    <mergeCell ref="B61:C61"/>
    <mergeCell ref="B54:C54"/>
    <mergeCell ref="B55:C55"/>
    <mergeCell ref="B56:C56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6:C26"/>
    <mergeCell ref="B27:C27"/>
    <mergeCell ref="B28:C28"/>
    <mergeCell ref="B29:C29"/>
    <mergeCell ref="B23:D23"/>
    <mergeCell ref="B24:C24"/>
    <mergeCell ref="B25:C25"/>
    <mergeCell ref="B22:D22"/>
    <mergeCell ref="B21:D21"/>
    <mergeCell ref="B19:D19"/>
    <mergeCell ref="B20:D20"/>
    <mergeCell ref="B18:D18"/>
    <mergeCell ref="C6:F6"/>
    <mergeCell ref="B15:C15"/>
    <mergeCell ref="A16:E16"/>
    <mergeCell ref="B17:D17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43">
      <selection activeCell="C80" sqref="C80"/>
    </sheetView>
  </sheetViews>
  <sheetFormatPr defaultColWidth="9.140625" defaultRowHeight="12.75"/>
  <cols>
    <col min="1" max="1" width="27.140625" style="11" customWidth="1"/>
    <col min="2" max="2" width="26.421875" style="2" customWidth="1"/>
    <col min="3" max="3" width="25.8515625" style="2" customWidth="1"/>
    <col min="4" max="4" width="18.57421875" style="2" customWidth="1"/>
    <col min="5" max="5" width="17.8515625" style="2" customWidth="1"/>
    <col min="6" max="8" width="11.7109375" style="2" customWidth="1"/>
    <col min="9" max="16384" width="9.140625" style="3" customWidth="1"/>
  </cols>
  <sheetData>
    <row r="1" spans="1:7" ht="12.75">
      <c r="A1" s="13" t="s">
        <v>145</v>
      </c>
      <c r="B1" s="14"/>
      <c r="C1" s="14"/>
      <c r="D1" s="14"/>
      <c r="E1" s="14"/>
      <c r="F1" s="14"/>
      <c r="G1" s="1"/>
    </row>
    <row r="2" spans="1:7" ht="12.75">
      <c r="A2" s="14" t="s">
        <v>146</v>
      </c>
      <c r="B2" s="14"/>
      <c r="C2" s="14"/>
      <c r="D2" s="14"/>
      <c r="E2" s="14"/>
      <c r="F2" s="14"/>
      <c r="G2" s="1"/>
    </row>
    <row r="3" spans="1:7" ht="12.75">
      <c r="A3" s="15" t="s">
        <v>147</v>
      </c>
      <c r="B3" s="15"/>
      <c r="C3" s="15" t="s">
        <v>126</v>
      </c>
      <c r="D3" s="15"/>
      <c r="E3" s="15"/>
      <c r="F3" s="15"/>
      <c r="G3" s="1"/>
    </row>
    <row r="4" spans="1:7" ht="12.75">
      <c r="A4" s="15" t="s">
        <v>127</v>
      </c>
      <c r="B4" s="15"/>
      <c r="C4" s="15" t="s">
        <v>128</v>
      </c>
      <c r="D4" s="15"/>
      <c r="E4" s="15"/>
      <c r="F4" s="15"/>
      <c r="G4" s="1"/>
    </row>
    <row r="5" spans="1:7" ht="12.75">
      <c r="A5" s="15" t="s">
        <v>151</v>
      </c>
      <c r="B5" s="15"/>
      <c r="C5" s="15" t="s">
        <v>129</v>
      </c>
      <c r="D5" s="15"/>
      <c r="E5" s="15"/>
      <c r="F5" s="15"/>
      <c r="G5" s="1"/>
    </row>
    <row r="6" spans="1:7" ht="12.75">
      <c r="A6" s="4"/>
      <c r="B6" s="1"/>
      <c r="C6" s="15" t="s">
        <v>130</v>
      </c>
      <c r="D6" s="15"/>
      <c r="E6" s="15"/>
      <c r="F6" s="15"/>
      <c r="G6" s="1"/>
    </row>
    <row r="7" spans="1:7" ht="12.75">
      <c r="A7" s="4"/>
      <c r="B7" s="1"/>
      <c r="C7" s="1"/>
      <c r="D7" s="1"/>
      <c r="E7" s="1"/>
      <c r="F7" s="1"/>
      <c r="G7" s="1"/>
    </row>
    <row r="8" spans="1:6" ht="33.75">
      <c r="A8" s="5"/>
      <c r="B8" s="6" t="s">
        <v>153</v>
      </c>
      <c r="C8" s="6" t="s">
        <v>154</v>
      </c>
      <c r="D8" s="6" t="s">
        <v>156</v>
      </c>
      <c r="E8" s="6" t="s">
        <v>157</v>
      </c>
      <c r="F8" s="6" t="s">
        <v>158</v>
      </c>
    </row>
    <row r="9" spans="1:6" ht="12.75">
      <c r="A9" s="5" t="s">
        <v>159</v>
      </c>
      <c r="B9" s="6">
        <v>-40238.99</v>
      </c>
      <c r="C9" s="6">
        <v>-98761.46</v>
      </c>
      <c r="D9" s="6"/>
      <c r="E9" s="6"/>
      <c r="F9" s="6">
        <v>-139000.45</v>
      </c>
    </row>
    <row r="10" spans="1:6" ht="12.75">
      <c r="A10" s="7" t="s">
        <v>160</v>
      </c>
      <c r="B10" s="8">
        <v>189780.89</v>
      </c>
      <c r="C10" s="8">
        <v>175492.75</v>
      </c>
      <c r="D10" s="8">
        <v>68148.55</v>
      </c>
      <c r="E10" s="8">
        <v>37643.16</v>
      </c>
      <c r="F10" s="8">
        <v>471065.35</v>
      </c>
    </row>
    <row r="11" spans="1:6" ht="22.5">
      <c r="A11" s="7" t="s">
        <v>161</v>
      </c>
      <c r="B11" s="8">
        <v>172725.6</v>
      </c>
      <c r="C11" s="8">
        <v>159722.06</v>
      </c>
      <c r="D11" s="8">
        <v>62022.92</v>
      </c>
      <c r="E11" s="8">
        <v>33634.88</v>
      </c>
      <c r="F11" s="8">
        <v>428105.46</v>
      </c>
    </row>
    <row r="12" spans="1:6" ht="12.75">
      <c r="A12" s="5" t="s">
        <v>162</v>
      </c>
      <c r="B12" s="6">
        <v>186527.11</v>
      </c>
      <c r="C12" s="6">
        <v>172285.94</v>
      </c>
      <c r="D12" s="6">
        <v>65744.77</v>
      </c>
      <c r="E12" s="6">
        <v>33041.48</v>
      </c>
      <c r="F12" s="6">
        <v>457724.51</v>
      </c>
    </row>
    <row r="13" spans="1:6" ht="12.75">
      <c r="A13" s="7" t="s">
        <v>163</v>
      </c>
      <c r="B13" s="8">
        <v>185354.79</v>
      </c>
      <c r="C13" s="8">
        <v>88214.75</v>
      </c>
      <c r="D13" s="8">
        <v>68148.55</v>
      </c>
      <c r="E13" s="8">
        <v>37643.16</v>
      </c>
      <c r="F13" s="8">
        <v>379361.25</v>
      </c>
    </row>
    <row r="14" spans="1:6" ht="12.75">
      <c r="A14" s="5" t="s">
        <v>164</v>
      </c>
      <c r="B14" s="6">
        <v>-39066.67</v>
      </c>
      <c r="C14" s="6">
        <v>-14690.27</v>
      </c>
      <c r="D14" s="6">
        <v>-2403.78</v>
      </c>
      <c r="E14" s="6">
        <v>-4601.68</v>
      </c>
      <c r="F14" s="6">
        <v>-60637.19</v>
      </c>
    </row>
    <row r="17" spans="1:5" ht="22.5">
      <c r="A17" s="6" t="s">
        <v>165</v>
      </c>
      <c r="B17" s="17" t="s">
        <v>166</v>
      </c>
      <c r="C17" s="17"/>
      <c r="D17" s="6" t="s">
        <v>167</v>
      </c>
      <c r="E17" s="6" t="s">
        <v>168</v>
      </c>
    </row>
    <row r="18" spans="1:5" ht="12.75">
      <c r="A18" s="17" t="s">
        <v>153</v>
      </c>
      <c r="B18" s="17"/>
      <c r="C18" s="17"/>
      <c r="D18" s="17"/>
      <c r="E18" s="17"/>
    </row>
    <row r="19" spans="1:5" ht="12.75" customHeight="1">
      <c r="A19" s="5" t="s">
        <v>169</v>
      </c>
      <c r="B19" s="16" t="s">
        <v>170</v>
      </c>
      <c r="C19" s="16"/>
      <c r="D19" s="16"/>
      <c r="E19" s="6">
        <v>1902.66</v>
      </c>
    </row>
    <row r="20" spans="1:5" ht="24" customHeight="1">
      <c r="A20" s="7"/>
      <c r="B20" s="18" t="s">
        <v>177</v>
      </c>
      <c r="C20" s="18"/>
      <c r="D20" s="8" t="s">
        <v>398</v>
      </c>
      <c r="E20" s="8">
        <v>1902.66</v>
      </c>
    </row>
    <row r="21" spans="1:5" ht="69.75" customHeight="1">
      <c r="A21" s="5" t="s">
        <v>173</v>
      </c>
      <c r="B21" s="16" t="s">
        <v>174</v>
      </c>
      <c r="C21" s="16"/>
      <c r="D21" s="16"/>
      <c r="E21" s="6">
        <v>22566.72</v>
      </c>
    </row>
    <row r="22" spans="1:5" ht="21" customHeight="1">
      <c r="A22" s="7"/>
      <c r="B22" s="18" t="s">
        <v>175</v>
      </c>
      <c r="C22" s="18"/>
      <c r="D22" s="8" t="s">
        <v>131</v>
      </c>
      <c r="E22" s="8">
        <v>17410</v>
      </c>
    </row>
    <row r="23" spans="1:5" ht="12.75" customHeight="1">
      <c r="A23" s="7"/>
      <c r="B23" s="18" t="s">
        <v>176</v>
      </c>
      <c r="C23" s="18"/>
      <c r="D23" s="8" t="s">
        <v>132</v>
      </c>
      <c r="E23" s="8">
        <v>1170.54</v>
      </c>
    </row>
    <row r="24" spans="1:5" ht="23.25" customHeight="1">
      <c r="A24" s="7"/>
      <c r="B24" s="18" t="s">
        <v>253</v>
      </c>
      <c r="C24" s="18"/>
      <c r="D24" s="8" t="s">
        <v>133</v>
      </c>
      <c r="E24" s="8">
        <v>896.72</v>
      </c>
    </row>
    <row r="25" spans="1:5" ht="21" customHeight="1">
      <c r="A25" s="7"/>
      <c r="B25" s="18" t="s">
        <v>134</v>
      </c>
      <c r="C25" s="18"/>
      <c r="D25" s="8" t="s">
        <v>135</v>
      </c>
      <c r="E25" s="8">
        <v>1589.46</v>
      </c>
    </row>
    <row r="26" spans="1:5" ht="30.75" customHeight="1">
      <c r="A26" s="7"/>
      <c r="B26" s="18" t="s">
        <v>136</v>
      </c>
      <c r="C26" s="18"/>
      <c r="D26" s="8" t="s">
        <v>236</v>
      </c>
      <c r="E26" s="8">
        <v>1500</v>
      </c>
    </row>
    <row r="27" spans="1:5" ht="33.75" customHeight="1">
      <c r="A27" s="5" t="s">
        <v>137</v>
      </c>
      <c r="B27" s="16" t="s">
        <v>138</v>
      </c>
      <c r="C27" s="16"/>
      <c r="D27" s="16"/>
      <c r="E27" s="6">
        <v>20253.42</v>
      </c>
    </row>
    <row r="28" spans="1:5" ht="19.5" customHeight="1">
      <c r="A28" s="5" t="s">
        <v>338</v>
      </c>
      <c r="B28" s="16" t="s">
        <v>170</v>
      </c>
      <c r="C28" s="16"/>
      <c r="D28" s="16"/>
      <c r="E28" s="6">
        <v>909.32</v>
      </c>
    </row>
    <row r="29" spans="1:5" ht="21" customHeight="1" hidden="1">
      <c r="A29" s="7"/>
      <c r="B29" s="18" t="s">
        <v>139</v>
      </c>
      <c r="C29" s="18"/>
      <c r="D29" s="8" t="s">
        <v>236</v>
      </c>
      <c r="E29" s="8">
        <v>909.32</v>
      </c>
    </row>
    <row r="30" spans="1:5" ht="21" customHeight="1">
      <c r="A30" s="5" t="s">
        <v>182</v>
      </c>
      <c r="B30" s="16" t="s">
        <v>183</v>
      </c>
      <c r="C30" s="16"/>
      <c r="D30" s="16"/>
      <c r="E30" s="6">
        <v>24839.12</v>
      </c>
    </row>
    <row r="31" spans="1:5" ht="18" customHeight="1">
      <c r="A31" s="5" t="s">
        <v>187</v>
      </c>
      <c r="B31" s="16" t="s">
        <v>188</v>
      </c>
      <c r="C31" s="16"/>
      <c r="D31" s="16"/>
      <c r="E31" s="6">
        <v>26749.8</v>
      </c>
    </row>
    <row r="32" spans="1:5" ht="45" customHeight="1">
      <c r="A32" s="5" t="s">
        <v>189</v>
      </c>
      <c r="B32" s="16" t="s">
        <v>190</v>
      </c>
      <c r="C32" s="16"/>
      <c r="D32" s="16"/>
      <c r="E32" s="6">
        <v>14215.79</v>
      </c>
    </row>
    <row r="33" spans="1:5" ht="51" customHeight="1">
      <c r="A33" s="5" t="s">
        <v>191</v>
      </c>
      <c r="B33" s="16" t="s">
        <v>192</v>
      </c>
      <c r="C33" s="16"/>
      <c r="D33" s="16"/>
      <c r="E33" s="6">
        <v>11822.64</v>
      </c>
    </row>
    <row r="34" spans="1:5" ht="57.75" customHeight="1">
      <c r="A34" s="5" t="s">
        <v>212</v>
      </c>
      <c r="B34" s="16" t="s">
        <v>213</v>
      </c>
      <c r="C34" s="16"/>
      <c r="D34" s="16"/>
      <c r="E34" s="6">
        <v>7875.96</v>
      </c>
    </row>
    <row r="35" spans="1:5" ht="54.75" customHeight="1">
      <c r="A35" s="5" t="s">
        <v>215</v>
      </c>
      <c r="B35" s="16" t="s">
        <v>216</v>
      </c>
      <c r="C35" s="16"/>
      <c r="D35" s="16"/>
      <c r="E35" s="6">
        <v>26476.91</v>
      </c>
    </row>
    <row r="36" spans="1:5" ht="40.5" customHeight="1">
      <c r="A36" s="5" t="s">
        <v>217</v>
      </c>
      <c r="B36" s="16" t="s">
        <v>218</v>
      </c>
      <c r="C36" s="16"/>
      <c r="D36" s="16"/>
      <c r="E36" s="6">
        <v>3553.96</v>
      </c>
    </row>
    <row r="37" spans="1:5" ht="48.75" customHeight="1">
      <c r="A37" s="5" t="s">
        <v>219</v>
      </c>
      <c r="B37" s="16" t="s">
        <v>220</v>
      </c>
      <c r="C37" s="16"/>
      <c r="D37" s="16"/>
      <c r="E37" s="6">
        <v>6934.36</v>
      </c>
    </row>
    <row r="38" spans="1:5" ht="96.75" customHeight="1">
      <c r="A38" s="5" t="s">
        <v>221</v>
      </c>
      <c r="B38" s="16" t="s">
        <v>222</v>
      </c>
      <c r="C38" s="16"/>
      <c r="D38" s="16"/>
      <c r="E38" s="6">
        <v>6592.29</v>
      </c>
    </row>
    <row r="39" spans="1:5" ht="49.5" customHeight="1">
      <c r="A39" s="5" t="s">
        <v>223</v>
      </c>
      <c r="B39" s="16" t="s">
        <v>224</v>
      </c>
      <c r="C39" s="16"/>
      <c r="D39" s="16"/>
      <c r="E39" s="6">
        <v>10661.84</v>
      </c>
    </row>
    <row r="40" spans="1:5" ht="12.75">
      <c r="A40" s="16" t="s">
        <v>225</v>
      </c>
      <c r="B40" s="16"/>
      <c r="C40" s="16"/>
      <c r="D40" s="16"/>
      <c r="E40" s="6">
        <v>185354.79</v>
      </c>
    </row>
    <row r="41" spans="1:5" ht="12.75">
      <c r="A41" s="17" t="s">
        <v>154</v>
      </c>
      <c r="B41" s="17"/>
      <c r="C41" s="17"/>
      <c r="D41" s="17"/>
      <c r="E41" s="17"/>
    </row>
    <row r="42" spans="1:5" ht="21" customHeight="1">
      <c r="A42" s="5" t="s">
        <v>329</v>
      </c>
      <c r="B42" s="16" t="s">
        <v>170</v>
      </c>
      <c r="C42" s="16"/>
      <c r="D42" s="16"/>
      <c r="E42" s="6">
        <v>2008.8</v>
      </c>
    </row>
    <row r="43" spans="1:5" ht="15.75" customHeight="1">
      <c r="A43" s="7"/>
      <c r="B43" s="18" t="s">
        <v>141</v>
      </c>
      <c r="C43" s="18"/>
      <c r="D43" s="8" t="s">
        <v>142</v>
      </c>
      <c r="E43" s="8">
        <v>2008.8</v>
      </c>
    </row>
    <row r="44" spans="1:5" ht="12.75" customHeight="1">
      <c r="A44" s="5" t="s">
        <v>238</v>
      </c>
      <c r="B44" s="16" t="s">
        <v>170</v>
      </c>
      <c r="C44" s="16"/>
      <c r="D44" s="16"/>
      <c r="E44" s="6">
        <v>86205.95</v>
      </c>
    </row>
    <row r="45" spans="1:5" ht="21" customHeight="1">
      <c r="A45" s="7"/>
      <c r="B45" s="18" t="s">
        <v>241</v>
      </c>
      <c r="C45" s="18"/>
      <c r="D45" s="8" t="s">
        <v>143</v>
      </c>
      <c r="E45" s="8">
        <v>10924.99</v>
      </c>
    </row>
    <row r="46" spans="1:5" ht="19.5" customHeight="1">
      <c r="A46" s="7"/>
      <c r="B46" s="18" t="s">
        <v>140</v>
      </c>
      <c r="C46" s="18"/>
      <c r="D46" s="8" t="s">
        <v>414</v>
      </c>
      <c r="E46" s="8">
        <v>49426.83</v>
      </c>
    </row>
    <row r="47" spans="1:5" ht="17.25" customHeight="1">
      <c r="A47" s="7"/>
      <c r="B47" s="18" t="s">
        <v>144</v>
      </c>
      <c r="C47" s="18"/>
      <c r="D47" s="8" t="s">
        <v>236</v>
      </c>
      <c r="E47" s="8">
        <v>25854.13</v>
      </c>
    </row>
    <row r="48" spans="1:5" ht="12.75">
      <c r="A48" s="16" t="s">
        <v>225</v>
      </c>
      <c r="B48" s="16"/>
      <c r="C48" s="18"/>
      <c r="D48" s="18"/>
      <c r="E48" s="8">
        <v>88214.75</v>
      </c>
    </row>
    <row r="49" spans="1:5" ht="12.75">
      <c r="A49" s="16" t="s">
        <v>246</v>
      </c>
      <c r="B49" s="16"/>
      <c r="C49" s="16"/>
      <c r="D49" s="16"/>
      <c r="E49" s="6">
        <v>273569.54</v>
      </c>
    </row>
    <row r="50" spans="1:5" ht="12.75">
      <c r="A50" s="9"/>
      <c r="B50" s="9"/>
      <c r="C50" s="9"/>
      <c r="D50" s="9"/>
      <c r="E50" s="10"/>
    </row>
    <row r="52" spans="1:5" ht="12.75">
      <c r="A52" s="22"/>
      <c r="B52" s="22"/>
      <c r="C52" s="22"/>
      <c r="D52" s="22"/>
      <c r="E52" s="22"/>
    </row>
    <row r="53" spans="1:5" ht="12.75">
      <c r="A53" s="22" t="s">
        <v>101</v>
      </c>
      <c r="B53" s="22"/>
      <c r="C53" s="22"/>
      <c r="D53" s="22"/>
      <c r="E53" s="22"/>
    </row>
    <row r="54" spans="1:5" ht="12.75">
      <c r="A54" s="23"/>
      <c r="B54" s="23"/>
      <c r="C54" s="23"/>
      <c r="D54" s="23"/>
      <c r="E54" s="23"/>
    </row>
  </sheetData>
  <mergeCells count="45">
    <mergeCell ref="A54:E54"/>
    <mergeCell ref="A48:D48"/>
    <mergeCell ref="A49:D49"/>
    <mergeCell ref="A52:E52"/>
    <mergeCell ref="A53:E53"/>
    <mergeCell ref="B44:D44"/>
    <mergeCell ref="B45:C45"/>
    <mergeCell ref="B46:C46"/>
    <mergeCell ref="B47:C47"/>
    <mergeCell ref="A40:D40"/>
    <mergeCell ref="A41:E41"/>
    <mergeCell ref="B42:D42"/>
    <mergeCell ref="B43:C43"/>
    <mergeCell ref="B39:D39"/>
    <mergeCell ref="B38:D38"/>
    <mergeCell ref="B37:D37"/>
    <mergeCell ref="B36:D36"/>
    <mergeCell ref="B35:D35"/>
    <mergeCell ref="B34:D34"/>
    <mergeCell ref="B33:D33"/>
    <mergeCell ref="B32:D32"/>
    <mergeCell ref="B31:D31"/>
    <mergeCell ref="B28:D28"/>
    <mergeCell ref="B29:C29"/>
    <mergeCell ref="B30:D30"/>
    <mergeCell ref="B24:C24"/>
    <mergeCell ref="B25:C25"/>
    <mergeCell ref="B26:C26"/>
    <mergeCell ref="B27:D27"/>
    <mergeCell ref="B20:C20"/>
    <mergeCell ref="B21:D21"/>
    <mergeCell ref="B22:C22"/>
    <mergeCell ref="B23:C23"/>
    <mergeCell ref="C6:F6"/>
    <mergeCell ref="B17:C17"/>
    <mergeCell ref="A18:E18"/>
    <mergeCell ref="B19:D19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64">
      <selection activeCell="C84" sqref="C84"/>
    </sheetView>
  </sheetViews>
  <sheetFormatPr defaultColWidth="9.140625" defaultRowHeight="12.75"/>
  <cols>
    <col min="1" max="1" width="25.7109375" style="11" customWidth="1"/>
    <col min="2" max="2" width="21.28125" style="2" customWidth="1"/>
    <col min="3" max="3" width="23.57421875" style="2" customWidth="1"/>
    <col min="4" max="4" width="17.7109375" style="2" customWidth="1"/>
    <col min="5" max="8" width="11.7109375" style="2" customWidth="1"/>
    <col min="9" max="16384" width="9.140625" style="3" customWidth="1"/>
  </cols>
  <sheetData>
    <row r="1" spans="1:7" ht="12.75">
      <c r="A1" s="13" t="s">
        <v>145</v>
      </c>
      <c r="B1" s="14"/>
      <c r="C1" s="14"/>
      <c r="D1" s="14"/>
      <c r="E1" s="14"/>
      <c r="F1" s="14"/>
      <c r="G1" s="1"/>
    </row>
    <row r="2" spans="1:7" ht="12.75">
      <c r="A2" s="14" t="s">
        <v>146</v>
      </c>
      <c r="B2" s="14"/>
      <c r="C2" s="14"/>
      <c r="D2" s="14"/>
      <c r="E2" s="14"/>
      <c r="F2" s="14"/>
      <c r="G2" s="1"/>
    </row>
    <row r="3" spans="1:7" ht="12.75">
      <c r="A3" s="15" t="s">
        <v>434</v>
      </c>
      <c r="B3" s="15"/>
      <c r="C3" s="15" t="s">
        <v>457</v>
      </c>
      <c r="D3" s="15"/>
      <c r="E3" s="15"/>
      <c r="F3" s="15"/>
      <c r="G3" s="1"/>
    </row>
    <row r="4" spans="1:7" ht="12.75">
      <c r="A4" s="15" t="s">
        <v>458</v>
      </c>
      <c r="B4" s="15"/>
      <c r="C4" s="15" t="s">
        <v>459</v>
      </c>
      <c r="D4" s="15"/>
      <c r="E4" s="15"/>
      <c r="F4" s="15"/>
      <c r="G4" s="1"/>
    </row>
    <row r="5" spans="1:7" ht="12.75">
      <c r="A5" s="15" t="s">
        <v>151</v>
      </c>
      <c r="B5" s="15"/>
      <c r="C5" s="15" t="s">
        <v>460</v>
      </c>
      <c r="D5" s="15"/>
      <c r="E5" s="15"/>
      <c r="F5" s="15"/>
      <c r="G5" s="1"/>
    </row>
    <row r="6" spans="1:7" ht="12.75">
      <c r="A6" s="4"/>
      <c r="B6" s="1"/>
      <c r="C6" s="15"/>
      <c r="D6" s="15"/>
      <c r="E6" s="15"/>
      <c r="F6" s="15"/>
      <c r="G6" s="1"/>
    </row>
    <row r="7" spans="1:7" ht="12.75">
      <c r="A7" s="4"/>
      <c r="B7" s="1"/>
      <c r="C7" s="1"/>
      <c r="D7" s="1"/>
      <c r="E7" s="1"/>
      <c r="F7" s="1"/>
      <c r="G7" s="1"/>
    </row>
    <row r="8" spans="1:7" ht="45">
      <c r="A8" s="5"/>
      <c r="B8" s="6" t="s">
        <v>153</v>
      </c>
      <c r="C8" s="6" t="s">
        <v>154</v>
      </c>
      <c r="D8" s="6" t="s">
        <v>155</v>
      </c>
      <c r="E8" s="6" t="s">
        <v>156</v>
      </c>
      <c r="F8" s="6" t="s">
        <v>157</v>
      </c>
      <c r="G8" s="6" t="s">
        <v>158</v>
      </c>
    </row>
    <row r="9" spans="1:7" ht="12.75">
      <c r="A9" s="5" t="s">
        <v>159</v>
      </c>
      <c r="B9" s="6">
        <v>59859.61</v>
      </c>
      <c r="C9" s="6">
        <v>-1497963.81</v>
      </c>
      <c r="D9" s="6"/>
      <c r="E9" s="6"/>
      <c r="F9" s="6"/>
      <c r="G9" s="6">
        <v>-1438104.2</v>
      </c>
    </row>
    <row r="10" spans="1:7" ht="12.75">
      <c r="A10" s="7" t="s">
        <v>160</v>
      </c>
      <c r="B10" s="8">
        <v>1010996.67</v>
      </c>
      <c r="C10" s="8">
        <v>741250.26</v>
      </c>
      <c r="D10" s="8">
        <v>91366.04</v>
      </c>
      <c r="E10" s="8">
        <v>287885.8</v>
      </c>
      <c r="F10" s="8">
        <v>462882.91</v>
      </c>
      <c r="G10" s="8">
        <v>2594381.68</v>
      </c>
    </row>
    <row r="11" spans="1:7" ht="22.5">
      <c r="A11" s="7" t="s">
        <v>161</v>
      </c>
      <c r="B11" s="8">
        <v>952152.23</v>
      </c>
      <c r="C11" s="8">
        <v>697561.69</v>
      </c>
      <c r="D11" s="8">
        <v>85979.67</v>
      </c>
      <c r="E11" s="8">
        <v>270916.82</v>
      </c>
      <c r="F11" s="8">
        <v>435579.88</v>
      </c>
      <c r="G11" s="8">
        <v>2442190.29</v>
      </c>
    </row>
    <row r="12" spans="1:7" ht="12.75">
      <c r="A12" s="5" t="s">
        <v>162</v>
      </c>
      <c r="B12" s="6">
        <v>1001957.37</v>
      </c>
      <c r="C12" s="6">
        <v>722717.45</v>
      </c>
      <c r="D12" s="6">
        <v>91151.75</v>
      </c>
      <c r="E12" s="6">
        <v>270332.47</v>
      </c>
      <c r="F12" s="6">
        <v>456079.7</v>
      </c>
      <c r="G12" s="6">
        <v>2542238.74</v>
      </c>
    </row>
    <row r="13" spans="1:7" ht="12.75">
      <c r="A13" s="7" t="s">
        <v>163</v>
      </c>
      <c r="B13" s="8">
        <v>926101.71</v>
      </c>
      <c r="C13" s="8">
        <v>696854.96</v>
      </c>
      <c r="D13" s="8">
        <v>91366.04</v>
      </c>
      <c r="E13" s="8">
        <v>287885.8</v>
      </c>
      <c r="F13" s="8">
        <v>462882.91</v>
      </c>
      <c r="G13" s="8">
        <v>2465091.42</v>
      </c>
    </row>
    <row r="14" spans="1:7" ht="12.75">
      <c r="A14" s="5" t="s">
        <v>164</v>
      </c>
      <c r="B14" s="6">
        <v>135715.27</v>
      </c>
      <c r="C14" s="6">
        <v>-1472101.32</v>
      </c>
      <c r="D14" s="6">
        <v>-214.29</v>
      </c>
      <c r="E14" s="6">
        <v>-17553.33</v>
      </c>
      <c r="F14" s="6">
        <v>-6803.21</v>
      </c>
      <c r="G14" s="6">
        <v>-1360956.88</v>
      </c>
    </row>
    <row r="17" spans="1:5" ht="22.5">
      <c r="A17" s="6" t="s">
        <v>165</v>
      </c>
      <c r="B17" s="17" t="s">
        <v>166</v>
      </c>
      <c r="C17" s="17"/>
      <c r="D17" s="6" t="s">
        <v>167</v>
      </c>
      <c r="E17" s="6" t="s">
        <v>168</v>
      </c>
    </row>
    <row r="18" spans="1:5" ht="12.75">
      <c r="A18" s="17" t="s">
        <v>153</v>
      </c>
      <c r="B18" s="17"/>
      <c r="C18" s="17"/>
      <c r="D18" s="17"/>
      <c r="E18" s="17"/>
    </row>
    <row r="19" spans="1:5" ht="12.75" customHeight="1">
      <c r="A19" s="5" t="s">
        <v>169</v>
      </c>
      <c r="B19" s="16" t="s">
        <v>170</v>
      </c>
      <c r="C19" s="16"/>
      <c r="D19" s="16"/>
      <c r="E19" s="6">
        <v>15501.17</v>
      </c>
    </row>
    <row r="20" spans="1:5" ht="17.25" customHeight="1">
      <c r="A20" s="7"/>
      <c r="B20" s="18" t="s">
        <v>171</v>
      </c>
      <c r="C20" s="18"/>
      <c r="D20" s="8" t="s">
        <v>461</v>
      </c>
      <c r="E20" s="8">
        <v>15501.17</v>
      </c>
    </row>
    <row r="21" spans="1:5" ht="46.5" customHeight="1">
      <c r="A21" s="5" t="s">
        <v>251</v>
      </c>
      <c r="B21" s="16" t="s">
        <v>252</v>
      </c>
      <c r="C21" s="16"/>
      <c r="D21" s="16"/>
      <c r="E21" s="6">
        <v>165128</v>
      </c>
    </row>
    <row r="22" spans="1:5" ht="21.75" customHeight="1">
      <c r="A22" s="5" t="s">
        <v>329</v>
      </c>
      <c r="B22" s="16" t="s">
        <v>170</v>
      </c>
      <c r="C22" s="16"/>
      <c r="D22" s="16"/>
      <c r="E22" s="6">
        <v>1500</v>
      </c>
    </row>
    <row r="23" spans="1:5" ht="15.75" customHeight="1">
      <c r="A23" s="7"/>
      <c r="B23" s="18" t="s">
        <v>136</v>
      </c>
      <c r="C23" s="18"/>
      <c r="D23" s="8" t="s">
        <v>236</v>
      </c>
      <c r="E23" s="8">
        <v>1500</v>
      </c>
    </row>
    <row r="24" spans="1:5" ht="75.75" customHeight="1">
      <c r="A24" s="5" t="s">
        <v>173</v>
      </c>
      <c r="B24" s="16" t="s">
        <v>174</v>
      </c>
      <c r="C24" s="16"/>
      <c r="D24" s="16"/>
      <c r="E24" s="6">
        <v>19613</v>
      </c>
    </row>
    <row r="25" spans="1:5" ht="22.5" customHeight="1">
      <c r="A25" s="5" t="s">
        <v>234</v>
      </c>
      <c r="B25" s="16" t="s">
        <v>170</v>
      </c>
      <c r="C25" s="16"/>
      <c r="D25" s="16"/>
      <c r="E25" s="6">
        <v>24017.29</v>
      </c>
    </row>
    <row r="26" spans="1:5" ht="18" customHeight="1">
      <c r="A26" s="7"/>
      <c r="B26" s="18" t="s">
        <v>462</v>
      </c>
      <c r="C26" s="18"/>
      <c r="D26" s="8" t="s">
        <v>463</v>
      </c>
      <c r="E26" s="8">
        <v>23666.27</v>
      </c>
    </row>
    <row r="27" spans="1:5" ht="16.5" customHeight="1">
      <c r="A27" s="7"/>
      <c r="B27" s="18" t="s">
        <v>464</v>
      </c>
      <c r="C27" s="18"/>
      <c r="D27" s="8" t="s">
        <v>236</v>
      </c>
      <c r="E27" s="8">
        <v>351.02</v>
      </c>
    </row>
    <row r="28" spans="1:5" ht="26.25" customHeight="1">
      <c r="A28" s="5" t="s">
        <v>179</v>
      </c>
      <c r="B28" s="16" t="s">
        <v>180</v>
      </c>
      <c r="C28" s="16"/>
      <c r="D28" s="16"/>
      <c r="E28" s="6">
        <v>15336</v>
      </c>
    </row>
    <row r="29" spans="1:5" ht="12.75" customHeight="1">
      <c r="A29" s="5" t="s">
        <v>334</v>
      </c>
      <c r="B29" s="16" t="s">
        <v>170</v>
      </c>
      <c r="C29" s="16"/>
      <c r="D29" s="16"/>
      <c r="E29" s="6">
        <v>1160.92</v>
      </c>
    </row>
    <row r="30" spans="1:5" ht="15" customHeight="1">
      <c r="A30" s="7"/>
      <c r="B30" s="18" t="s">
        <v>321</v>
      </c>
      <c r="C30" s="18"/>
      <c r="D30" s="8" t="s">
        <v>465</v>
      </c>
      <c r="E30" s="8">
        <v>1160.92</v>
      </c>
    </row>
    <row r="31" spans="1:5" ht="12.75" customHeight="1">
      <c r="A31" s="5" t="s">
        <v>272</v>
      </c>
      <c r="B31" s="16" t="s">
        <v>170</v>
      </c>
      <c r="C31" s="16"/>
      <c r="D31" s="16"/>
      <c r="E31" s="6">
        <v>2059.92</v>
      </c>
    </row>
    <row r="32" spans="1:5" ht="21" customHeight="1">
      <c r="A32" s="7"/>
      <c r="B32" s="18" t="s">
        <v>313</v>
      </c>
      <c r="C32" s="18"/>
      <c r="D32" s="8" t="s">
        <v>466</v>
      </c>
      <c r="E32" s="8">
        <v>2059.92</v>
      </c>
    </row>
    <row r="33" spans="1:5" ht="17.25" customHeight="1">
      <c r="A33" s="5" t="s">
        <v>182</v>
      </c>
      <c r="B33" s="16" t="s">
        <v>183</v>
      </c>
      <c r="C33" s="16"/>
      <c r="D33" s="16"/>
      <c r="E33" s="6">
        <v>99331.92</v>
      </c>
    </row>
    <row r="34" spans="1:5" ht="22.5" customHeight="1">
      <c r="A34" s="5" t="s">
        <v>187</v>
      </c>
      <c r="B34" s="16" t="s">
        <v>188</v>
      </c>
      <c r="C34" s="16"/>
      <c r="D34" s="16"/>
      <c r="E34" s="6">
        <v>115887.24</v>
      </c>
    </row>
    <row r="35" spans="1:5" ht="38.25" customHeight="1">
      <c r="A35" s="5" t="s">
        <v>189</v>
      </c>
      <c r="B35" s="16" t="s">
        <v>190</v>
      </c>
      <c r="C35" s="16"/>
      <c r="D35" s="16"/>
      <c r="E35" s="6">
        <v>85150.91</v>
      </c>
    </row>
    <row r="36" spans="1:5" ht="49.5" customHeight="1">
      <c r="A36" s="5" t="s">
        <v>191</v>
      </c>
      <c r="B36" s="16" t="s">
        <v>192</v>
      </c>
      <c r="C36" s="16"/>
      <c r="D36" s="16"/>
      <c r="E36" s="6">
        <v>65486.68</v>
      </c>
    </row>
    <row r="37" spans="1:5" ht="48" customHeight="1">
      <c r="A37" s="5" t="s">
        <v>212</v>
      </c>
      <c r="B37" s="16" t="s">
        <v>213</v>
      </c>
      <c r="C37" s="16"/>
      <c r="D37" s="16"/>
      <c r="E37" s="6">
        <v>19996.42</v>
      </c>
    </row>
    <row r="38" spans="1:5" ht="49.5" customHeight="1">
      <c r="A38" s="5" t="s">
        <v>215</v>
      </c>
      <c r="B38" s="16" t="s">
        <v>216</v>
      </c>
      <c r="C38" s="16"/>
      <c r="D38" s="16"/>
      <c r="E38" s="6">
        <v>158593.58</v>
      </c>
    </row>
    <row r="39" spans="1:5" ht="36" customHeight="1">
      <c r="A39" s="5" t="s">
        <v>217</v>
      </c>
      <c r="B39" s="16" t="s">
        <v>218</v>
      </c>
      <c r="C39" s="16"/>
      <c r="D39" s="16"/>
      <c r="E39" s="6">
        <v>21287.72</v>
      </c>
    </row>
    <row r="40" spans="1:5" ht="53.25" customHeight="1">
      <c r="A40" s="5" t="s">
        <v>219</v>
      </c>
      <c r="B40" s="16" t="s">
        <v>220</v>
      </c>
      <c r="C40" s="16"/>
      <c r="D40" s="16"/>
      <c r="E40" s="6">
        <v>33346.58</v>
      </c>
    </row>
    <row r="41" spans="1:5" ht="107.25" customHeight="1">
      <c r="A41" s="5" t="s">
        <v>221</v>
      </c>
      <c r="B41" s="16" t="s">
        <v>222</v>
      </c>
      <c r="C41" s="16"/>
      <c r="D41" s="16"/>
      <c r="E41" s="6">
        <v>18841.18</v>
      </c>
    </row>
    <row r="42" spans="1:5" ht="56.25" customHeight="1">
      <c r="A42" s="5" t="s">
        <v>223</v>
      </c>
      <c r="B42" s="16" t="s">
        <v>224</v>
      </c>
      <c r="C42" s="16"/>
      <c r="D42" s="16"/>
      <c r="E42" s="6">
        <v>63863.18</v>
      </c>
    </row>
    <row r="43" spans="1:5" ht="12.75">
      <c r="A43" s="16" t="s">
        <v>225</v>
      </c>
      <c r="B43" s="16"/>
      <c r="C43" s="16"/>
      <c r="D43" s="16"/>
      <c r="E43" s="6">
        <v>926101.71</v>
      </c>
    </row>
    <row r="44" spans="1:5" ht="12.75">
      <c r="A44" s="17" t="s">
        <v>154</v>
      </c>
      <c r="B44" s="17"/>
      <c r="C44" s="17"/>
      <c r="D44" s="17"/>
      <c r="E44" s="17"/>
    </row>
    <row r="45" spans="1:5" ht="12.75" customHeight="1">
      <c r="A45" s="5" t="s">
        <v>372</v>
      </c>
      <c r="B45" s="16" t="s">
        <v>170</v>
      </c>
      <c r="C45" s="16"/>
      <c r="D45" s="16"/>
      <c r="E45" s="6">
        <v>24799</v>
      </c>
    </row>
    <row r="46" spans="1:5" ht="16.5" customHeight="1">
      <c r="A46" s="7"/>
      <c r="B46" s="18" t="s">
        <v>468</v>
      </c>
      <c r="C46" s="18"/>
      <c r="D46" s="8"/>
      <c r="E46" s="8">
        <v>24799</v>
      </c>
    </row>
    <row r="47" spans="1:5" ht="12.75" customHeight="1">
      <c r="A47" s="5" t="s">
        <v>229</v>
      </c>
      <c r="B47" s="16" t="s">
        <v>170</v>
      </c>
      <c r="C47" s="16"/>
      <c r="D47" s="16"/>
      <c r="E47" s="6">
        <v>13450</v>
      </c>
    </row>
    <row r="48" spans="1:5" ht="21" customHeight="1">
      <c r="A48" s="7"/>
      <c r="B48" s="18" t="s">
        <v>469</v>
      </c>
      <c r="C48" s="18"/>
      <c r="D48" s="8" t="s">
        <v>350</v>
      </c>
      <c r="E48" s="8">
        <v>13450</v>
      </c>
    </row>
    <row r="49" spans="1:5" ht="22.5" customHeight="1">
      <c r="A49" s="5" t="s">
        <v>234</v>
      </c>
      <c r="B49" s="16" t="s">
        <v>170</v>
      </c>
      <c r="C49" s="16"/>
      <c r="D49" s="16"/>
      <c r="E49" s="6">
        <v>95774</v>
      </c>
    </row>
    <row r="50" spans="1:5" ht="22.5" customHeight="1">
      <c r="A50" s="7"/>
      <c r="B50" s="18" t="s">
        <v>470</v>
      </c>
      <c r="C50" s="18"/>
      <c r="D50" s="8" t="s">
        <v>236</v>
      </c>
      <c r="E50" s="8">
        <v>95774</v>
      </c>
    </row>
    <row r="51" spans="1:5" ht="22.5" customHeight="1">
      <c r="A51" s="5" t="s">
        <v>270</v>
      </c>
      <c r="B51" s="16" t="s">
        <v>170</v>
      </c>
      <c r="C51" s="16"/>
      <c r="D51" s="16"/>
      <c r="E51" s="6">
        <v>1453.69</v>
      </c>
    </row>
    <row r="52" spans="1:5" ht="23.25" customHeight="1">
      <c r="A52" s="7"/>
      <c r="B52" s="18" t="s">
        <v>271</v>
      </c>
      <c r="C52" s="18"/>
      <c r="D52" s="8" t="s">
        <v>236</v>
      </c>
      <c r="E52" s="8">
        <v>1453.69</v>
      </c>
    </row>
    <row r="53" spans="1:5" ht="12.75" customHeight="1">
      <c r="A53" s="5" t="s">
        <v>272</v>
      </c>
      <c r="B53" s="16" t="s">
        <v>170</v>
      </c>
      <c r="C53" s="16"/>
      <c r="D53" s="16"/>
      <c r="E53" s="6">
        <v>9022.77</v>
      </c>
    </row>
    <row r="54" spans="1:5" ht="33.75" customHeight="1">
      <c r="A54" s="7"/>
      <c r="B54" s="18" t="s">
        <v>471</v>
      </c>
      <c r="C54" s="18"/>
      <c r="D54" s="8"/>
      <c r="E54" s="8">
        <v>3943.71</v>
      </c>
    </row>
    <row r="55" spans="1:5" ht="31.5" customHeight="1">
      <c r="A55" s="7"/>
      <c r="B55" s="18" t="s">
        <v>472</v>
      </c>
      <c r="C55" s="18"/>
      <c r="D55" s="8" t="s">
        <v>360</v>
      </c>
      <c r="E55" s="8">
        <v>1403.18</v>
      </c>
    </row>
    <row r="56" spans="1:5" ht="33.75" customHeight="1">
      <c r="A56" s="7"/>
      <c r="B56" s="18" t="s">
        <v>265</v>
      </c>
      <c r="C56" s="18"/>
      <c r="D56" s="8" t="s">
        <v>473</v>
      </c>
      <c r="E56" s="8">
        <v>3675.88</v>
      </c>
    </row>
    <row r="57" spans="1:5" ht="12.75" customHeight="1">
      <c r="A57" s="5" t="s">
        <v>238</v>
      </c>
      <c r="B57" s="16" t="s">
        <v>170</v>
      </c>
      <c r="C57" s="16"/>
      <c r="D57" s="16"/>
      <c r="E57" s="6">
        <v>492385.74</v>
      </c>
    </row>
    <row r="58" spans="1:5" ht="24.75" customHeight="1">
      <c r="A58" s="7"/>
      <c r="B58" s="18" t="s">
        <v>271</v>
      </c>
      <c r="C58" s="18"/>
      <c r="D58" s="8" t="s">
        <v>414</v>
      </c>
      <c r="E58" s="8">
        <v>2987.46</v>
      </c>
    </row>
    <row r="59" spans="1:5" ht="20.25" customHeight="1">
      <c r="A59" s="7"/>
      <c r="B59" s="18" t="s">
        <v>239</v>
      </c>
      <c r="C59" s="18"/>
      <c r="D59" s="8" t="s">
        <v>240</v>
      </c>
      <c r="E59" s="8">
        <v>1787.37</v>
      </c>
    </row>
    <row r="60" spans="1:5" ht="29.25" customHeight="1">
      <c r="A60" s="7"/>
      <c r="B60" s="19" t="s">
        <v>291</v>
      </c>
      <c r="C60" s="20"/>
      <c r="D60" s="21"/>
      <c r="E60" s="8">
        <v>14082.53</v>
      </c>
    </row>
    <row r="61" spans="1:5" ht="20.25" customHeight="1">
      <c r="A61" s="7"/>
      <c r="B61" s="19" t="s">
        <v>474</v>
      </c>
      <c r="C61" s="20"/>
      <c r="D61" s="21"/>
      <c r="E61" s="8">
        <v>423913</v>
      </c>
    </row>
    <row r="62" spans="1:5" ht="23.25" customHeight="1">
      <c r="A62" s="7"/>
      <c r="B62" s="18" t="s">
        <v>475</v>
      </c>
      <c r="C62" s="18"/>
      <c r="D62" s="8" t="s">
        <v>236</v>
      </c>
      <c r="E62" s="8">
        <v>49615.38</v>
      </c>
    </row>
    <row r="63" spans="1:5" ht="22.5" customHeight="1">
      <c r="A63" s="5" t="s">
        <v>338</v>
      </c>
      <c r="B63" s="16" t="s">
        <v>170</v>
      </c>
      <c r="C63" s="16"/>
      <c r="D63" s="16"/>
      <c r="E63" s="6">
        <v>12174.96</v>
      </c>
    </row>
    <row r="64" spans="1:5" ht="18.75" customHeight="1">
      <c r="A64" s="7"/>
      <c r="B64" s="18" t="s">
        <v>239</v>
      </c>
      <c r="C64" s="18"/>
      <c r="D64" s="8" t="s">
        <v>360</v>
      </c>
      <c r="E64" s="8">
        <v>2058.85</v>
      </c>
    </row>
    <row r="65" spans="1:5" ht="18" customHeight="1">
      <c r="A65" s="7"/>
      <c r="B65" s="18" t="s">
        <v>276</v>
      </c>
      <c r="C65" s="18"/>
      <c r="D65" s="8" t="s">
        <v>360</v>
      </c>
      <c r="E65" s="8">
        <v>3011.27</v>
      </c>
    </row>
    <row r="66" spans="1:5" ht="18" customHeight="1">
      <c r="A66" s="7"/>
      <c r="B66" s="18" t="s">
        <v>447</v>
      </c>
      <c r="C66" s="18"/>
      <c r="D66" s="8"/>
      <c r="E66" s="8">
        <v>7104.84</v>
      </c>
    </row>
    <row r="67" spans="1:5" ht="22.5" customHeight="1">
      <c r="A67" s="5" t="s">
        <v>275</v>
      </c>
      <c r="B67" s="16" t="s">
        <v>170</v>
      </c>
      <c r="C67" s="16"/>
      <c r="D67" s="16"/>
      <c r="E67" s="6">
        <v>2378.19</v>
      </c>
    </row>
    <row r="68" spans="1:5" ht="19.5" customHeight="1">
      <c r="A68" s="7"/>
      <c r="B68" s="19" t="s">
        <v>476</v>
      </c>
      <c r="C68" s="20"/>
      <c r="D68" s="21"/>
      <c r="E68" s="8">
        <v>2378.19</v>
      </c>
    </row>
    <row r="69" spans="1:5" ht="22.5" customHeight="1">
      <c r="A69" s="5" t="s">
        <v>341</v>
      </c>
      <c r="B69" s="16" t="s">
        <v>342</v>
      </c>
      <c r="C69" s="16"/>
      <c r="D69" s="16"/>
      <c r="E69" s="6">
        <v>2699.92</v>
      </c>
    </row>
    <row r="70" spans="1:5" ht="12.75" customHeight="1">
      <c r="A70" s="7"/>
      <c r="B70" s="18" t="s">
        <v>448</v>
      </c>
      <c r="C70" s="18"/>
      <c r="D70" s="8" t="s">
        <v>477</v>
      </c>
      <c r="E70" s="8">
        <v>2699.92</v>
      </c>
    </row>
    <row r="71" spans="1:5" ht="33.75" customHeight="1">
      <c r="A71" s="5" t="s">
        <v>243</v>
      </c>
      <c r="B71" s="16" t="s">
        <v>170</v>
      </c>
      <c r="C71" s="16"/>
      <c r="D71" s="16"/>
      <c r="E71" s="6">
        <v>42716.69</v>
      </c>
    </row>
    <row r="72" spans="1:5" ht="27.75" customHeight="1">
      <c r="A72" s="7"/>
      <c r="B72" s="18" t="s">
        <v>478</v>
      </c>
      <c r="C72" s="18"/>
      <c r="D72" s="8" t="s">
        <v>463</v>
      </c>
      <c r="E72" s="8">
        <v>39005.47</v>
      </c>
    </row>
    <row r="73" spans="1:5" ht="22.5" customHeight="1">
      <c r="A73" s="7"/>
      <c r="B73" s="18" t="s">
        <v>479</v>
      </c>
      <c r="C73" s="18"/>
      <c r="D73" s="8" t="s">
        <v>480</v>
      </c>
      <c r="E73" s="8">
        <v>3711.22</v>
      </c>
    </row>
    <row r="74" spans="1:5" ht="12.75">
      <c r="A74" s="16" t="s">
        <v>225</v>
      </c>
      <c r="B74" s="16"/>
      <c r="C74" s="18"/>
      <c r="D74" s="18"/>
      <c r="E74" s="8">
        <v>696854.96</v>
      </c>
    </row>
    <row r="75" spans="1:5" ht="12.75">
      <c r="A75" s="16" t="s">
        <v>246</v>
      </c>
      <c r="B75" s="16"/>
      <c r="C75" s="16"/>
      <c r="D75" s="16"/>
      <c r="E75" s="6">
        <v>1622956.67</v>
      </c>
    </row>
    <row r="77" spans="1:5" ht="12.75">
      <c r="A77" s="23"/>
      <c r="B77" s="23"/>
      <c r="C77" s="23"/>
      <c r="D77" s="23"/>
      <c r="E77" s="23"/>
    </row>
    <row r="78" spans="1:5" ht="12.75">
      <c r="A78" s="22" t="s">
        <v>104</v>
      </c>
      <c r="B78" s="22"/>
      <c r="C78" s="22"/>
      <c r="D78" s="22"/>
      <c r="E78" s="22"/>
    </row>
    <row r="79" spans="1:5" ht="12.75">
      <c r="A79" s="23"/>
      <c r="B79" s="23"/>
      <c r="C79" s="23"/>
      <c r="D79" s="23"/>
      <c r="E79" s="23"/>
    </row>
  </sheetData>
  <mergeCells count="71">
    <mergeCell ref="A77:E77"/>
    <mergeCell ref="A78:E78"/>
    <mergeCell ref="A79:E79"/>
    <mergeCell ref="B72:C72"/>
    <mergeCell ref="B73:C73"/>
    <mergeCell ref="A74:D74"/>
    <mergeCell ref="A75:D75"/>
    <mergeCell ref="B68:D68"/>
    <mergeCell ref="B69:D69"/>
    <mergeCell ref="B70:C70"/>
    <mergeCell ref="B71:D71"/>
    <mergeCell ref="B64:C64"/>
    <mergeCell ref="B65:C65"/>
    <mergeCell ref="B66:C66"/>
    <mergeCell ref="B67:D67"/>
    <mergeCell ref="B60:D60"/>
    <mergeCell ref="B61:D61"/>
    <mergeCell ref="B62:C62"/>
    <mergeCell ref="B63:D63"/>
    <mergeCell ref="B56:C56"/>
    <mergeCell ref="B57:D57"/>
    <mergeCell ref="B58:C58"/>
    <mergeCell ref="B59:C59"/>
    <mergeCell ref="B52:C52"/>
    <mergeCell ref="B53:D53"/>
    <mergeCell ref="B54:C54"/>
    <mergeCell ref="B55:C55"/>
    <mergeCell ref="B48:C48"/>
    <mergeCell ref="B49:D49"/>
    <mergeCell ref="B50:C50"/>
    <mergeCell ref="B51:D51"/>
    <mergeCell ref="A44:E44"/>
    <mergeCell ref="B45:D45"/>
    <mergeCell ref="B46:C46"/>
    <mergeCell ref="B47:D47"/>
    <mergeCell ref="A43:D43"/>
    <mergeCell ref="B42:D42"/>
    <mergeCell ref="B41:D41"/>
    <mergeCell ref="B40:D40"/>
    <mergeCell ref="B39:D39"/>
    <mergeCell ref="B38:D38"/>
    <mergeCell ref="B37:D37"/>
    <mergeCell ref="B36:D36"/>
    <mergeCell ref="B35:D35"/>
    <mergeCell ref="B34:D34"/>
    <mergeCell ref="B30:C30"/>
    <mergeCell ref="B31:D31"/>
    <mergeCell ref="B32:C32"/>
    <mergeCell ref="B33:D33"/>
    <mergeCell ref="B29:D29"/>
    <mergeCell ref="B26:C26"/>
    <mergeCell ref="B27:C27"/>
    <mergeCell ref="B28:D28"/>
    <mergeCell ref="B25:D25"/>
    <mergeCell ref="B23:C23"/>
    <mergeCell ref="B24:D24"/>
    <mergeCell ref="B20:C20"/>
    <mergeCell ref="B21:D21"/>
    <mergeCell ref="B22:D22"/>
    <mergeCell ref="C6:F6"/>
    <mergeCell ref="B17:C17"/>
    <mergeCell ref="A18:E18"/>
    <mergeCell ref="B19:D19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B59" sqref="B59"/>
    </sheetView>
  </sheetViews>
  <sheetFormatPr defaultColWidth="9.140625" defaultRowHeight="12.75"/>
  <cols>
    <col min="1" max="1" width="25.7109375" style="11" customWidth="1"/>
    <col min="2" max="2" width="20.421875" style="2" customWidth="1"/>
    <col min="3" max="3" width="23.57421875" style="2" customWidth="1"/>
    <col min="4" max="4" width="19.140625" style="2" customWidth="1"/>
    <col min="5" max="5" width="12.8515625" style="2" customWidth="1"/>
    <col min="6" max="6" width="11.00390625" style="2" customWidth="1"/>
    <col min="7" max="7" width="10.57421875" style="2" customWidth="1"/>
    <col min="8" max="8" width="11.7109375" style="2" customWidth="1"/>
    <col min="9" max="16384" width="9.140625" style="3" customWidth="1"/>
  </cols>
  <sheetData>
    <row r="1" spans="1:7" ht="12.75">
      <c r="A1" s="13" t="s">
        <v>145</v>
      </c>
      <c r="B1" s="14"/>
      <c r="C1" s="14"/>
      <c r="D1" s="14"/>
      <c r="E1" s="14"/>
      <c r="F1" s="14"/>
      <c r="G1" s="1"/>
    </row>
    <row r="2" spans="1:7" ht="12.75">
      <c r="A2" s="14" t="s">
        <v>146</v>
      </c>
      <c r="B2" s="14"/>
      <c r="C2" s="14"/>
      <c r="D2" s="14"/>
      <c r="E2" s="14"/>
      <c r="F2" s="14"/>
      <c r="G2" s="1"/>
    </row>
    <row r="3" spans="1:7" ht="12.75">
      <c r="A3" s="15" t="s">
        <v>434</v>
      </c>
      <c r="B3" s="15"/>
      <c r="C3" s="15" t="s">
        <v>435</v>
      </c>
      <c r="D3" s="15"/>
      <c r="E3" s="15"/>
      <c r="F3" s="15"/>
      <c r="G3" s="1"/>
    </row>
    <row r="4" spans="1:7" ht="12.75">
      <c r="A4" s="15" t="s">
        <v>436</v>
      </c>
      <c r="B4" s="15"/>
      <c r="C4" s="15" t="s">
        <v>437</v>
      </c>
      <c r="D4" s="15"/>
      <c r="E4" s="15"/>
      <c r="F4" s="15"/>
      <c r="G4" s="1"/>
    </row>
    <row r="5" spans="1:7" ht="12.75">
      <c r="A5" s="15" t="s">
        <v>151</v>
      </c>
      <c r="B5" s="15"/>
      <c r="C5" s="15" t="s">
        <v>438</v>
      </c>
      <c r="D5" s="15"/>
      <c r="E5" s="15"/>
      <c r="F5" s="15"/>
      <c r="G5" s="1"/>
    </row>
    <row r="6" spans="1:7" ht="12.75">
      <c r="A6" s="4"/>
      <c r="B6" s="1"/>
      <c r="C6" s="15"/>
      <c r="D6" s="15"/>
      <c r="E6" s="15"/>
      <c r="F6" s="15"/>
      <c r="G6" s="1"/>
    </row>
    <row r="7" spans="1:7" ht="45">
      <c r="A7" s="5"/>
      <c r="B7" s="6" t="s">
        <v>153</v>
      </c>
      <c r="C7" s="6" t="s">
        <v>154</v>
      </c>
      <c r="D7" s="6" t="s">
        <v>155</v>
      </c>
      <c r="E7" s="6" t="s">
        <v>156</v>
      </c>
      <c r="F7" s="6" t="s">
        <v>157</v>
      </c>
      <c r="G7" s="6" t="s">
        <v>158</v>
      </c>
    </row>
    <row r="8" spans="1:7" ht="12.75">
      <c r="A8" s="5" t="s">
        <v>159</v>
      </c>
      <c r="B8" s="6">
        <v>128406.81</v>
      </c>
      <c r="C8" s="6">
        <v>-1127248.22</v>
      </c>
      <c r="D8" s="6"/>
      <c r="E8" s="6"/>
      <c r="F8" s="6"/>
      <c r="G8" s="6">
        <v>-998841.41</v>
      </c>
    </row>
    <row r="9" spans="1:7" ht="12.75">
      <c r="A9" s="7" t="s">
        <v>160</v>
      </c>
      <c r="B9" s="8">
        <v>841467.42</v>
      </c>
      <c r="C9" s="8">
        <v>614189.3</v>
      </c>
      <c r="D9" s="8">
        <v>75704.42</v>
      </c>
      <c r="E9" s="8">
        <v>238536.42</v>
      </c>
      <c r="F9" s="8">
        <v>378226.14</v>
      </c>
      <c r="G9" s="8">
        <v>2148123.7</v>
      </c>
    </row>
    <row r="10" spans="1:7" ht="22.5">
      <c r="A10" s="7" t="s">
        <v>161</v>
      </c>
      <c r="B10" s="8">
        <v>795939.56</v>
      </c>
      <c r="C10" s="8">
        <v>580909.32</v>
      </c>
      <c r="D10" s="8">
        <v>71602</v>
      </c>
      <c r="E10" s="8">
        <v>225610.66</v>
      </c>
      <c r="F10" s="8">
        <v>357790.07</v>
      </c>
      <c r="G10" s="8">
        <v>2031851.61</v>
      </c>
    </row>
    <row r="11" spans="1:7" ht="12.75">
      <c r="A11" s="5" t="s">
        <v>162</v>
      </c>
      <c r="B11" s="6">
        <v>797787.42</v>
      </c>
      <c r="C11" s="6">
        <v>574420.71</v>
      </c>
      <c r="D11" s="6">
        <v>71334.93</v>
      </c>
      <c r="E11" s="6">
        <v>216464.16</v>
      </c>
      <c r="F11" s="6">
        <v>360140.86</v>
      </c>
      <c r="G11" s="6">
        <v>2020148.08</v>
      </c>
    </row>
    <row r="12" spans="1:7" ht="12.75">
      <c r="A12" s="7" t="s">
        <v>163</v>
      </c>
      <c r="B12" s="8">
        <v>730282.23</v>
      </c>
      <c r="C12" s="8">
        <v>232106.52</v>
      </c>
      <c r="D12" s="8">
        <v>75704.42</v>
      </c>
      <c r="E12" s="8">
        <v>238536.42</v>
      </c>
      <c r="F12" s="8">
        <v>378226.14</v>
      </c>
      <c r="G12" s="8">
        <v>1654855.73</v>
      </c>
    </row>
    <row r="13" spans="1:7" ht="12.75">
      <c r="A13" s="5" t="s">
        <v>164</v>
      </c>
      <c r="B13" s="6">
        <v>195912</v>
      </c>
      <c r="C13" s="6">
        <v>-784934.03</v>
      </c>
      <c r="D13" s="6">
        <v>-4369.49</v>
      </c>
      <c r="E13" s="6">
        <v>-22072.26</v>
      </c>
      <c r="F13" s="6">
        <v>-18085.28</v>
      </c>
      <c r="G13" s="6">
        <v>-633549.06</v>
      </c>
    </row>
    <row r="15" spans="1:5" ht="22.5">
      <c r="A15" s="6" t="s">
        <v>165</v>
      </c>
      <c r="B15" s="17" t="s">
        <v>166</v>
      </c>
      <c r="C15" s="17"/>
      <c r="D15" s="6" t="s">
        <v>167</v>
      </c>
      <c r="E15" s="6" t="s">
        <v>168</v>
      </c>
    </row>
    <row r="16" spans="1:5" ht="12.75">
      <c r="A16" s="17" t="s">
        <v>153</v>
      </c>
      <c r="B16" s="17"/>
      <c r="C16" s="17"/>
      <c r="D16" s="17"/>
      <c r="E16" s="17"/>
    </row>
    <row r="17" spans="1:5" ht="11.25" customHeight="1">
      <c r="A17" s="5" t="s">
        <v>169</v>
      </c>
      <c r="B17" s="16" t="s">
        <v>170</v>
      </c>
      <c r="C17" s="16"/>
      <c r="D17" s="16"/>
      <c r="E17" s="6">
        <v>3385</v>
      </c>
    </row>
    <row r="18" spans="1:5" ht="45" customHeight="1">
      <c r="A18" s="5" t="s">
        <v>251</v>
      </c>
      <c r="B18" s="16" t="s">
        <v>252</v>
      </c>
      <c r="C18" s="16"/>
      <c r="D18" s="16"/>
      <c r="E18" s="6">
        <v>137607</v>
      </c>
    </row>
    <row r="19" spans="1:5" ht="72" customHeight="1">
      <c r="A19" s="5" t="s">
        <v>173</v>
      </c>
      <c r="B19" s="16" t="s">
        <v>174</v>
      </c>
      <c r="C19" s="16"/>
      <c r="D19" s="16"/>
      <c r="E19" s="6">
        <v>11367.79</v>
      </c>
    </row>
    <row r="20" spans="1:5" ht="12.75" customHeight="1">
      <c r="A20" s="5" t="s">
        <v>334</v>
      </c>
      <c r="B20" s="16" t="s">
        <v>170</v>
      </c>
      <c r="C20" s="16"/>
      <c r="D20" s="16"/>
      <c r="E20" s="6">
        <v>527.67</v>
      </c>
    </row>
    <row r="21" spans="1:5" ht="14.25" customHeight="1">
      <c r="A21" s="7"/>
      <c r="B21" s="18" t="s">
        <v>321</v>
      </c>
      <c r="C21" s="18"/>
      <c r="D21" s="8" t="s">
        <v>439</v>
      </c>
      <c r="E21" s="8">
        <v>527.67</v>
      </c>
    </row>
    <row r="22" spans="1:5" ht="15.75" customHeight="1">
      <c r="A22" s="5" t="s">
        <v>182</v>
      </c>
      <c r="B22" s="16" t="s">
        <v>183</v>
      </c>
      <c r="C22" s="16"/>
      <c r="D22" s="16"/>
      <c r="E22" s="6">
        <v>99012.72</v>
      </c>
    </row>
    <row r="23" spans="1:5" ht="17.25" customHeight="1">
      <c r="A23" s="5" t="s">
        <v>187</v>
      </c>
      <c r="B23" s="16" t="s">
        <v>188</v>
      </c>
      <c r="C23" s="16"/>
      <c r="D23" s="16"/>
      <c r="E23" s="6">
        <v>96262.32</v>
      </c>
    </row>
    <row r="24" spans="1:5" ht="35.25" customHeight="1">
      <c r="A24" s="5" t="s">
        <v>189</v>
      </c>
      <c r="B24" s="16" t="s">
        <v>190</v>
      </c>
      <c r="C24" s="16"/>
      <c r="D24" s="16"/>
      <c r="E24" s="6">
        <v>70763.4</v>
      </c>
    </row>
    <row r="25" spans="1:5" ht="44.25" customHeight="1">
      <c r="A25" s="5" t="s">
        <v>191</v>
      </c>
      <c r="B25" s="16" t="s">
        <v>192</v>
      </c>
      <c r="C25" s="16"/>
      <c r="D25" s="16"/>
      <c r="E25" s="6">
        <v>46159.5</v>
      </c>
    </row>
    <row r="26" spans="1:5" ht="43.5" customHeight="1">
      <c r="A26" s="5" t="s">
        <v>212</v>
      </c>
      <c r="B26" s="16" t="s">
        <v>213</v>
      </c>
      <c r="C26" s="16"/>
      <c r="D26" s="16"/>
      <c r="E26" s="6">
        <v>25487.46</v>
      </c>
    </row>
    <row r="27" spans="1:5" ht="48" customHeight="1">
      <c r="A27" s="5" t="s">
        <v>215</v>
      </c>
      <c r="B27" s="16" t="s">
        <v>216</v>
      </c>
      <c r="C27" s="16"/>
      <c r="D27" s="16"/>
      <c r="E27" s="6">
        <v>131796.84</v>
      </c>
    </row>
    <row r="28" spans="1:5" ht="35.25" customHeight="1">
      <c r="A28" s="5" t="s">
        <v>217</v>
      </c>
      <c r="B28" s="16" t="s">
        <v>218</v>
      </c>
      <c r="C28" s="16"/>
      <c r="D28" s="16"/>
      <c r="E28" s="6">
        <v>17690.84</v>
      </c>
    </row>
    <row r="29" spans="1:5" ht="46.5" customHeight="1">
      <c r="A29" s="5" t="s">
        <v>219</v>
      </c>
      <c r="B29" s="16" t="s">
        <v>220</v>
      </c>
      <c r="C29" s="16"/>
      <c r="D29" s="16"/>
      <c r="E29" s="6">
        <v>27699.46</v>
      </c>
    </row>
    <row r="30" spans="1:5" ht="104.25" customHeight="1">
      <c r="A30" s="5" t="s">
        <v>221</v>
      </c>
      <c r="B30" s="16" t="s">
        <v>222</v>
      </c>
      <c r="C30" s="16"/>
      <c r="D30" s="16"/>
      <c r="E30" s="6">
        <v>9449.69</v>
      </c>
    </row>
    <row r="31" spans="1:5" ht="46.5" customHeight="1">
      <c r="A31" s="5" t="s">
        <v>223</v>
      </c>
      <c r="B31" s="16" t="s">
        <v>224</v>
      </c>
      <c r="C31" s="16"/>
      <c r="D31" s="16"/>
      <c r="E31" s="6">
        <v>53072.54</v>
      </c>
    </row>
    <row r="32" spans="1:5" ht="12.75">
      <c r="A32" s="16" t="s">
        <v>225</v>
      </c>
      <c r="B32" s="16"/>
      <c r="C32" s="16"/>
      <c r="D32" s="16"/>
      <c r="E32" s="6">
        <v>730282.23</v>
      </c>
    </row>
    <row r="33" spans="1:5" ht="12.75">
      <c r="A33" s="17" t="s">
        <v>154</v>
      </c>
      <c r="B33" s="17"/>
      <c r="C33" s="17"/>
      <c r="D33" s="17"/>
      <c r="E33" s="17"/>
    </row>
    <row r="34" spans="1:5" ht="12.75" customHeight="1">
      <c r="A34" s="5" t="s">
        <v>229</v>
      </c>
      <c r="B34" s="16" t="s">
        <v>170</v>
      </c>
      <c r="C34" s="16"/>
      <c r="D34" s="16"/>
      <c r="E34" s="6">
        <v>11527</v>
      </c>
    </row>
    <row r="35" spans="1:5" ht="18" customHeight="1">
      <c r="A35" s="7"/>
      <c r="B35" s="18" t="s">
        <v>444</v>
      </c>
      <c r="C35" s="18"/>
      <c r="D35" s="8" t="s">
        <v>445</v>
      </c>
      <c r="E35" s="8">
        <v>11527</v>
      </c>
    </row>
    <row r="36" spans="1:5" ht="12.75" customHeight="1">
      <c r="A36" s="5" t="s">
        <v>272</v>
      </c>
      <c r="B36" s="16" t="s">
        <v>170</v>
      </c>
      <c r="C36" s="16"/>
      <c r="D36" s="16"/>
      <c r="E36" s="6">
        <v>10185.21</v>
      </c>
    </row>
    <row r="37" spans="1:5" ht="17.25" customHeight="1">
      <c r="A37" s="7"/>
      <c r="B37" s="19" t="s">
        <v>337</v>
      </c>
      <c r="C37" s="20"/>
      <c r="D37" s="21"/>
      <c r="E37" s="8">
        <v>3885.02</v>
      </c>
    </row>
    <row r="38" spans="1:5" ht="15.75" customHeight="1">
      <c r="A38" s="7"/>
      <c r="B38" s="19" t="s">
        <v>265</v>
      </c>
      <c r="C38" s="20"/>
      <c r="D38" s="21"/>
      <c r="E38" s="8">
        <v>1999.74</v>
      </c>
    </row>
    <row r="39" spans="1:5" ht="15" customHeight="1">
      <c r="A39" s="7"/>
      <c r="B39" s="18" t="s">
        <v>265</v>
      </c>
      <c r="C39" s="18"/>
      <c r="D39" s="8" t="s">
        <v>340</v>
      </c>
      <c r="E39" s="8">
        <v>4300.45</v>
      </c>
    </row>
    <row r="40" spans="1:5" ht="12.75" customHeight="1">
      <c r="A40" s="5" t="s">
        <v>238</v>
      </c>
      <c r="B40" s="16" t="s">
        <v>170</v>
      </c>
      <c r="C40" s="16"/>
      <c r="D40" s="16"/>
      <c r="E40" s="6">
        <v>16585.06</v>
      </c>
    </row>
    <row r="41" spans="1:5" ht="17.25" customHeight="1">
      <c r="A41" s="7"/>
      <c r="B41" s="19" t="s">
        <v>239</v>
      </c>
      <c r="C41" s="20"/>
      <c r="D41" s="21"/>
      <c r="E41" s="8">
        <v>3367.09</v>
      </c>
    </row>
    <row r="42" spans="1:5" ht="16.5" customHeight="1">
      <c r="A42" s="7"/>
      <c r="B42" s="18" t="s">
        <v>446</v>
      </c>
      <c r="C42" s="18"/>
      <c r="D42" s="8" t="s">
        <v>414</v>
      </c>
      <c r="E42" s="8">
        <v>1820.8</v>
      </c>
    </row>
    <row r="43" spans="1:5" ht="17.25" customHeight="1">
      <c r="A43" s="7"/>
      <c r="B43" s="19" t="s">
        <v>291</v>
      </c>
      <c r="C43" s="20"/>
      <c r="D43" s="21"/>
      <c r="E43" s="8">
        <v>9575.35</v>
      </c>
    </row>
    <row r="44" spans="1:5" ht="16.5" customHeight="1">
      <c r="A44" s="7"/>
      <c r="B44" s="18" t="s">
        <v>447</v>
      </c>
      <c r="C44" s="18"/>
      <c r="D44" s="8" t="s">
        <v>316</v>
      </c>
      <c r="E44" s="8">
        <v>1821.82</v>
      </c>
    </row>
    <row r="45" spans="1:5" ht="22.5" customHeight="1">
      <c r="A45" s="5" t="s">
        <v>341</v>
      </c>
      <c r="B45" s="16" t="s">
        <v>342</v>
      </c>
      <c r="C45" s="16"/>
      <c r="D45" s="16"/>
      <c r="E45" s="6">
        <v>20015.42</v>
      </c>
    </row>
    <row r="46" spans="1:5" ht="12.75" customHeight="1">
      <c r="A46" s="7"/>
      <c r="B46" s="18" t="s">
        <v>448</v>
      </c>
      <c r="C46" s="18"/>
      <c r="D46" s="8" t="s">
        <v>449</v>
      </c>
      <c r="E46" s="8">
        <v>20015.42</v>
      </c>
    </row>
    <row r="47" spans="1:5" ht="33.75" customHeight="1">
      <c r="A47" s="5" t="s">
        <v>292</v>
      </c>
      <c r="B47" s="18" t="s">
        <v>450</v>
      </c>
      <c r="C47" s="18"/>
      <c r="D47" s="18"/>
      <c r="E47" s="6">
        <v>16123.17</v>
      </c>
    </row>
    <row r="48" spans="1:5" ht="33.75" customHeight="1">
      <c r="A48" s="5" t="s">
        <v>243</v>
      </c>
      <c r="B48" s="16" t="s">
        <v>170</v>
      </c>
      <c r="C48" s="16"/>
      <c r="D48" s="16"/>
      <c r="E48" s="6">
        <v>157670.66</v>
      </c>
    </row>
    <row r="49" spans="1:5" ht="12.75" customHeight="1">
      <c r="A49" s="7"/>
      <c r="B49" s="18" t="s">
        <v>451</v>
      </c>
      <c r="C49" s="18"/>
      <c r="D49" s="8" t="s">
        <v>350</v>
      </c>
      <c r="E49" s="8">
        <v>3328.68</v>
      </c>
    </row>
    <row r="50" spans="1:5" ht="19.5" customHeight="1">
      <c r="A50" s="7"/>
      <c r="B50" s="19" t="s">
        <v>452</v>
      </c>
      <c r="C50" s="20"/>
      <c r="D50" s="21"/>
      <c r="E50" s="8">
        <v>2698.4</v>
      </c>
    </row>
    <row r="51" spans="1:5" ht="15" customHeight="1">
      <c r="A51" s="7"/>
      <c r="B51" s="19" t="s">
        <v>453</v>
      </c>
      <c r="C51" s="20"/>
      <c r="D51" s="21"/>
      <c r="E51" s="8">
        <v>54089.45</v>
      </c>
    </row>
    <row r="52" spans="1:5" ht="19.5" customHeight="1">
      <c r="A52" s="7"/>
      <c r="B52" s="19" t="s">
        <v>454</v>
      </c>
      <c r="C52" s="20"/>
      <c r="D52" s="21"/>
      <c r="E52" s="8">
        <v>97554.13</v>
      </c>
    </row>
    <row r="53" spans="1:5" ht="12.75">
      <c r="A53" s="16" t="s">
        <v>225</v>
      </c>
      <c r="B53" s="16"/>
      <c r="C53" s="18"/>
      <c r="D53" s="18"/>
      <c r="E53" s="8">
        <v>232106.52</v>
      </c>
    </row>
    <row r="54" spans="1:5" ht="12.75">
      <c r="A54" s="16" t="s">
        <v>246</v>
      </c>
      <c r="B54" s="16"/>
      <c r="C54" s="16"/>
      <c r="D54" s="16"/>
      <c r="E54" s="6">
        <v>962388.75</v>
      </c>
    </row>
    <row r="56" spans="1:5" ht="12.75">
      <c r="A56" s="22" t="s">
        <v>97</v>
      </c>
      <c r="B56" s="22"/>
      <c r="C56" s="22"/>
      <c r="D56" s="22"/>
      <c r="E56" s="22"/>
    </row>
  </sheetData>
  <mergeCells count="50">
    <mergeCell ref="A53:D53"/>
    <mergeCell ref="A54:D54"/>
    <mergeCell ref="A56:E56"/>
    <mergeCell ref="B49:C49"/>
    <mergeCell ref="B50:D50"/>
    <mergeCell ref="B51:D51"/>
    <mergeCell ref="B52:D52"/>
    <mergeCell ref="B45:D45"/>
    <mergeCell ref="B46:C46"/>
    <mergeCell ref="B47:D47"/>
    <mergeCell ref="B48:D48"/>
    <mergeCell ref="B41:D41"/>
    <mergeCell ref="B42:C42"/>
    <mergeCell ref="B43:D43"/>
    <mergeCell ref="B44:C44"/>
    <mergeCell ref="B37:D37"/>
    <mergeCell ref="B38:D38"/>
    <mergeCell ref="B39:C39"/>
    <mergeCell ref="B40:D40"/>
    <mergeCell ref="A33:E33"/>
    <mergeCell ref="B34:D34"/>
    <mergeCell ref="B35:C35"/>
    <mergeCell ref="B36:D36"/>
    <mergeCell ref="A32:D32"/>
    <mergeCell ref="B31:D31"/>
    <mergeCell ref="B30:D30"/>
    <mergeCell ref="B29:D29"/>
    <mergeCell ref="B28:D28"/>
    <mergeCell ref="B27:D27"/>
    <mergeCell ref="B26:D26"/>
    <mergeCell ref="B25:D25"/>
    <mergeCell ref="B24:D24"/>
    <mergeCell ref="B23:D23"/>
    <mergeCell ref="B20:D20"/>
    <mergeCell ref="B21:C21"/>
    <mergeCell ref="B22:D22"/>
    <mergeCell ref="B18:D18"/>
    <mergeCell ref="B19:D19"/>
    <mergeCell ref="C6:F6"/>
    <mergeCell ref="B15:C15"/>
    <mergeCell ref="A16:E16"/>
    <mergeCell ref="B17:D17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46">
      <selection activeCell="D62" sqref="D62"/>
    </sheetView>
  </sheetViews>
  <sheetFormatPr defaultColWidth="9.140625" defaultRowHeight="12.75"/>
  <cols>
    <col min="1" max="1" width="25.7109375" style="11" customWidth="1"/>
    <col min="2" max="2" width="24.28125" style="2" customWidth="1"/>
    <col min="3" max="3" width="22.00390625" style="2" customWidth="1"/>
    <col min="4" max="4" width="17.8515625" style="2" customWidth="1"/>
    <col min="5" max="8" width="11.7109375" style="2" customWidth="1"/>
    <col min="9" max="16384" width="9.140625" style="3" customWidth="1"/>
  </cols>
  <sheetData>
    <row r="1" spans="1:7" ht="12.75">
      <c r="A1" s="13" t="s">
        <v>145</v>
      </c>
      <c r="B1" s="14"/>
      <c r="C1" s="14"/>
      <c r="D1" s="14"/>
      <c r="E1" s="14"/>
      <c r="F1" s="14"/>
      <c r="G1" s="1"/>
    </row>
    <row r="2" spans="1:7" ht="12.75">
      <c r="A2" s="14" t="s">
        <v>146</v>
      </c>
      <c r="B2" s="14"/>
      <c r="C2" s="14"/>
      <c r="D2" s="14"/>
      <c r="E2" s="14"/>
      <c r="F2" s="14"/>
      <c r="G2" s="1"/>
    </row>
    <row r="3" spans="1:7" ht="12.75">
      <c r="A3" s="15" t="s">
        <v>434</v>
      </c>
      <c r="B3" s="15"/>
      <c r="C3" s="15" t="s">
        <v>481</v>
      </c>
      <c r="D3" s="15"/>
      <c r="E3" s="15"/>
      <c r="F3" s="15"/>
      <c r="G3" s="1"/>
    </row>
    <row r="4" spans="1:7" ht="12.75">
      <c r="A4" s="15" t="s">
        <v>482</v>
      </c>
      <c r="B4" s="15"/>
      <c r="C4" s="15" t="s">
        <v>483</v>
      </c>
      <c r="D4" s="15"/>
      <c r="E4" s="15"/>
      <c r="F4" s="15"/>
      <c r="G4" s="1"/>
    </row>
    <row r="5" spans="1:7" ht="12.75">
      <c r="A5" s="15" t="s">
        <v>151</v>
      </c>
      <c r="B5" s="15"/>
      <c r="C5" s="15" t="s">
        <v>484</v>
      </c>
      <c r="D5" s="15"/>
      <c r="E5" s="15"/>
      <c r="F5" s="15"/>
      <c r="G5" s="1"/>
    </row>
    <row r="6" spans="1:7" ht="12.75">
      <c r="A6" s="4"/>
      <c r="B6" s="1"/>
      <c r="C6" s="15"/>
      <c r="D6" s="15"/>
      <c r="E6" s="15"/>
      <c r="F6" s="15"/>
      <c r="G6" s="1"/>
    </row>
    <row r="7" spans="1:7" ht="12.75">
      <c r="A7" s="4"/>
      <c r="B7" s="1"/>
      <c r="C7" s="1"/>
      <c r="D7" s="1"/>
      <c r="E7" s="1"/>
      <c r="F7" s="1"/>
      <c r="G7" s="1"/>
    </row>
    <row r="8" spans="1:7" ht="45">
      <c r="A8" s="5"/>
      <c r="B8" s="6" t="s">
        <v>153</v>
      </c>
      <c r="C8" s="6" t="s">
        <v>154</v>
      </c>
      <c r="D8" s="6" t="s">
        <v>155</v>
      </c>
      <c r="E8" s="6" t="s">
        <v>156</v>
      </c>
      <c r="F8" s="6" t="s">
        <v>157</v>
      </c>
      <c r="G8" s="6" t="s">
        <v>158</v>
      </c>
    </row>
    <row r="9" spans="1:7" ht="12.75">
      <c r="A9" s="5" t="s">
        <v>159</v>
      </c>
      <c r="B9" s="6">
        <v>104104.78</v>
      </c>
      <c r="C9" s="6">
        <v>-159548.4</v>
      </c>
      <c r="D9" s="6"/>
      <c r="E9" s="6"/>
      <c r="F9" s="6"/>
      <c r="G9" s="6">
        <v>-55443.62</v>
      </c>
    </row>
    <row r="10" spans="1:7" ht="12.75">
      <c r="A10" s="7" t="s">
        <v>160</v>
      </c>
      <c r="B10" s="8">
        <v>846037.81</v>
      </c>
      <c r="C10" s="8">
        <v>607033.11</v>
      </c>
      <c r="D10" s="8">
        <v>74821.97</v>
      </c>
      <c r="E10" s="8">
        <v>235756.03</v>
      </c>
      <c r="F10" s="8">
        <v>378763.22</v>
      </c>
      <c r="G10" s="8">
        <v>2142412.14</v>
      </c>
    </row>
    <row r="11" spans="1:7" ht="22.5">
      <c r="A11" s="7" t="s">
        <v>161</v>
      </c>
      <c r="B11" s="8">
        <v>794703.44</v>
      </c>
      <c r="C11" s="8">
        <v>569619.87</v>
      </c>
      <c r="D11" s="8">
        <v>70209.62</v>
      </c>
      <c r="E11" s="8">
        <v>221224.87</v>
      </c>
      <c r="F11" s="8">
        <v>355414.69</v>
      </c>
      <c r="G11" s="8">
        <v>2011172.49</v>
      </c>
    </row>
    <row r="12" spans="1:7" ht="12.75">
      <c r="A12" s="5" t="s">
        <v>162</v>
      </c>
      <c r="B12" s="6">
        <v>807535.56</v>
      </c>
      <c r="C12" s="6">
        <v>571554.34</v>
      </c>
      <c r="D12" s="6">
        <v>70374.86</v>
      </c>
      <c r="E12" s="6">
        <v>214085.73</v>
      </c>
      <c r="F12" s="6">
        <v>361608.73</v>
      </c>
      <c r="G12" s="6">
        <v>2025159.22</v>
      </c>
    </row>
    <row r="13" spans="1:7" ht="12.75">
      <c r="A13" s="7" t="s">
        <v>163</v>
      </c>
      <c r="B13" s="8">
        <v>758342.25</v>
      </c>
      <c r="C13" s="8">
        <v>696808.18</v>
      </c>
      <c r="D13" s="8">
        <v>74821.97</v>
      </c>
      <c r="E13" s="8">
        <v>235756.03</v>
      </c>
      <c r="F13" s="8">
        <v>378763.22</v>
      </c>
      <c r="G13" s="8">
        <v>2144491.65</v>
      </c>
    </row>
    <row r="14" spans="1:7" ht="12.75">
      <c r="A14" s="5" t="s">
        <v>164</v>
      </c>
      <c r="B14" s="6">
        <v>153298.09</v>
      </c>
      <c r="C14" s="6">
        <v>-284802.24</v>
      </c>
      <c r="D14" s="6">
        <v>-4447.11</v>
      </c>
      <c r="E14" s="6">
        <v>-21670.3</v>
      </c>
      <c r="F14" s="6">
        <v>-17154.49</v>
      </c>
      <c r="G14" s="6">
        <v>-174776.05</v>
      </c>
    </row>
    <row r="17" spans="1:5" ht="22.5">
      <c r="A17" s="6" t="s">
        <v>165</v>
      </c>
      <c r="B17" s="17" t="s">
        <v>166</v>
      </c>
      <c r="C17" s="17"/>
      <c r="D17" s="6" t="s">
        <v>167</v>
      </c>
      <c r="E17" s="6" t="s">
        <v>168</v>
      </c>
    </row>
    <row r="18" spans="1:5" ht="12.75">
      <c r="A18" s="17" t="s">
        <v>153</v>
      </c>
      <c r="B18" s="17"/>
      <c r="C18" s="17"/>
      <c r="D18" s="17"/>
      <c r="E18" s="17"/>
    </row>
    <row r="19" spans="1:5" ht="12.75" customHeight="1">
      <c r="A19" s="5" t="s">
        <v>169</v>
      </c>
      <c r="B19" s="16" t="s">
        <v>170</v>
      </c>
      <c r="C19" s="16"/>
      <c r="D19" s="16"/>
      <c r="E19" s="6">
        <v>6026.24</v>
      </c>
    </row>
    <row r="20" spans="1:5" ht="15" customHeight="1">
      <c r="A20" s="7"/>
      <c r="B20" s="18" t="s">
        <v>485</v>
      </c>
      <c r="C20" s="18"/>
      <c r="D20" s="8"/>
      <c r="E20" s="8">
        <v>2302.96</v>
      </c>
    </row>
    <row r="21" spans="1:5" ht="12" customHeight="1">
      <c r="A21" s="7"/>
      <c r="B21" s="18" t="s">
        <v>486</v>
      </c>
      <c r="C21" s="18"/>
      <c r="D21" s="8"/>
      <c r="E21" s="8">
        <v>3723.28</v>
      </c>
    </row>
    <row r="22" spans="1:5" ht="43.5" customHeight="1">
      <c r="A22" s="5" t="s">
        <v>251</v>
      </c>
      <c r="B22" s="16" t="s">
        <v>252</v>
      </c>
      <c r="C22" s="16"/>
      <c r="D22" s="16"/>
      <c r="E22" s="6">
        <v>137657</v>
      </c>
    </row>
    <row r="23" spans="1:5" ht="70.5" customHeight="1">
      <c r="A23" s="5" t="s">
        <v>173</v>
      </c>
      <c r="B23" s="16" t="s">
        <v>174</v>
      </c>
      <c r="C23" s="16"/>
      <c r="D23" s="16"/>
      <c r="E23" s="6">
        <v>39266.88</v>
      </c>
    </row>
    <row r="24" spans="1:5" ht="32.25" customHeight="1">
      <c r="A24" s="5" t="s">
        <v>179</v>
      </c>
      <c r="B24" s="16" t="s">
        <v>180</v>
      </c>
      <c r="C24" s="16"/>
      <c r="D24" s="16"/>
      <c r="E24" s="6">
        <v>13104</v>
      </c>
    </row>
    <row r="25" spans="1:5" ht="12.75" customHeight="1">
      <c r="A25" s="5" t="s">
        <v>334</v>
      </c>
      <c r="B25" s="16" t="s">
        <v>170</v>
      </c>
      <c r="C25" s="16"/>
      <c r="D25" s="16"/>
      <c r="E25" s="6">
        <v>3507.79</v>
      </c>
    </row>
    <row r="26" spans="1:5" ht="15.75" customHeight="1">
      <c r="A26" s="7"/>
      <c r="B26" s="18" t="s">
        <v>321</v>
      </c>
      <c r="C26" s="18"/>
      <c r="D26" s="8" t="s">
        <v>488</v>
      </c>
      <c r="E26" s="8">
        <v>3507.79</v>
      </c>
    </row>
    <row r="27" spans="1:5" ht="19.5" customHeight="1">
      <c r="A27" s="5" t="s">
        <v>182</v>
      </c>
      <c r="B27" s="16" t="s">
        <v>183</v>
      </c>
      <c r="C27" s="16"/>
      <c r="D27" s="16"/>
      <c r="E27" s="6">
        <v>97267.4</v>
      </c>
    </row>
    <row r="28" spans="1:5" ht="15.75" customHeight="1">
      <c r="A28" s="5" t="s">
        <v>187</v>
      </c>
      <c r="B28" s="16" t="s">
        <v>188</v>
      </c>
      <c r="C28" s="16"/>
      <c r="D28" s="16"/>
      <c r="E28" s="6">
        <v>94565.52</v>
      </c>
    </row>
    <row r="29" spans="1:5" ht="34.5" customHeight="1">
      <c r="A29" s="5" t="s">
        <v>189</v>
      </c>
      <c r="B29" s="16" t="s">
        <v>190</v>
      </c>
      <c r="C29" s="16"/>
      <c r="D29" s="16"/>
      <c r="E29" s="6">
        <v>69494.5</v>
      </c>
    </row>
    <row r="30" spans="1:5" ht="47.25" customHeight="1">
      <c r="A30" s="5" t="s">
        <v>191</v>
      </c>
      <c r="B30" s="16" t="s">
        <v>192</v>
      </c>
      <c r="C30" s="16"/>
      <c r="D30" s="16"/>
      <c r="E30" s="6">
        <v>43878.1</v>
      </c>
    </row>
    <row r="31" spans="1:5" ht="48" customHeight="1">
      <c r="A31" s="5" t="s">
        <v>212</v>
      </c>
      <c r="B31" s="16" t="s">
        <v>213</v>
      </c>
      <c r="C31" s="16"/>
      <c r="D31" s="16"/>
      <c r="E31" s="6">
        <v>16620.84</v>
      </c>
    </row>
    <row r="32" spans="1:5" ht="49.5" customHeight="1">
      <c r="A32" s="5" t="s">
        <v>215</v>
      </c>
      <c r="B32" s="16" t="s">
        <v>216</v>
      </c>
      <c r="C32" s="16"/>
      <c r="D32" s="16"/>
      <c r="E32" s="6">
        <v>129433.5</v>
      </c>
    </row>
    <row r="33" spans="1:5" ht="12.75" customHeight="1" hidden="1">
      <c r="A33" s="7"/>
      <c r="B33" s="18" t="s">
        <v>181</v>
      </c>
      <c r="C33" s="18"/>
      <c r="D33" s="8" t="s">
        <v>487</v>
      </c>
      <c r="E33" s="8">
        <v>32358.47</v>
      </c>
    </row>
    <row r="34" spans="1:5" ht="12.75" customHeight="1" hidden="1">
      <c r="A34" s="7"/>
      <c r="B34" s="18" t="s">
        <v>184</v>
      </c>
      <c r="C34" s="18"/>
      <c r="D34" s="8" t="s">
        <v>487</v>
      </c>
      <c r="E34" s="8">
        <v>32358.47</v>
      </c>
    </row>
    <row r="35" spans="1:5" ht="12.75" customHeight="1" hidden="1">
      <c r="A35" s="7"/>
      <c r="B35" s="18" t="s">
        <v>185</v>
      </c>
      <c r="C35" s="18"/>
      <c r="D35" s="8" t="s">
        <v>487</v>
      </c>
      <c r="E35" s="8">
        <v>32358.47</v>
      </c>
    </row>
    <row r="36" spans="1:5" ht="12.75" customHeight="1" hidden="1">
      <c r="A36" s="7"/>
      <c r="B36" s="18" t="s">
        <v>186</v>
      </c>
      <c r="C36" s="18"/>
      <c r="D36" s="8" t="s">
        <v>487</v>
      </c>
      <c r="E36" s="8">
        <v>32358.09</v>
      </c>
    </row>
    <row r="37" spans="1:5" ht="39" customHeight="1">
      <c r="A37" s="5" t="s">
        <v>217</v>
      </c>
      <c r="B37" s="16" t="s">
        <v>218</v>
      </c>
      <c r="C37" s="16"/>
      <c r="D37" s="16"/>
      <c r="E37" s="6">
        <v>17373.63</v>
      </c>
    </row>
    <row r="38" spans="1:5" ht="52.5" customHeight="1">
      <c r="A38" s="5" t="s">
        <v>219</v>
      </c>
      <c r="B38" s="16" t="s">
        <v>220</v>
      </c>
      <c r="C38" s="16"/>
      <c r="D38" s="16"/>
      <c r="E38" s="6">
        <v>27211.25</v>
      </c>
    </row>
    <row r="39" spans="1:5" ht="105.75" customHeight="1">
      <c r="A39" s="5" t="s">
        <v>221</v>
      </c>
      <c r="B39" s="16" t="s">
        <v>222</v>
      </c>
      <c r="C39" s="16"/>
      <c r="D39" s="16"/>
      <c r="E39" s="6">
        <v>10814.72</v>
      </c>
    </row>
    <row r="40" spans="1:5" ht="54" customHeight="1">
      <c r="A40" s="5" t="s">
        <v>223</v>
      </c>
      <c r="B40" s="16" t="s">
        <v>224</v>
      </c>
      <c r="C40" s="16"/>
      <c r="D40" s="16"/>
      <c r="E40" s="6">
        <v>52120.88</v>
      </c>
    </row>
    <row r="41" spans="1:5" ht="12.75">
      <c r="A41" s="16" t="s">
        <v>225</v>
      </c>
      <c r="B41" s="16"/>
      <c r="C41" s="16"/>
      <c r="D41" s="16"/>
      <c r="E41" s="6">
        <v>758342.25</v>
      </c>
    </row>
    <row r="42" spans="1:5" ht="12.75">
      <c r="A42" s="17" t="s">
        <v>154</v>
      </c>
      <c r="B42" s="17"/>
      <c r="C42" s="17"/>
      <c r="D42" s="17"/>
      <c r="E42" s="17"/>
    </row>
    <row r="43" spans="1:5" ht="12.75" customHeight="1">
      <c r="A43" s="5" t="s">
        <v>229</v>
      </c>
      <c r="B43" s="16" t="s">
        <v>170</v>
      </c>
      <c r="C43" s="16"/>
      <c r="D43" s="16"/>
      <c r="E43" s="6">
        <v>19451</v>
      </c>
    </row>
    <row r="44" spans="1:5" ht="13.5" customHeight="1">
      <c r="A44" s="7"/>
      <c r="B44" s="18" t="s">
        <v>489</v>
      </c>
      <c r="C44" s="18"/>
      <c r="D44" s="8"/>
      <c r="E44" s="8">
        <v>19451</v>
      </c>
    </row>
    <row r="45" spans="1:5" ht="22.5" customHeight="1">
      <c r="A45" s="5" t="s">
        <v>270</v>
      </c>
      <c r="B45" s="16" t="s">
        <v>170</v>
      </c>
      <c r="C45" s="16"/>
      <c r="D45" s="16"/>
      <c r="E45" s="6">
        <v>664987</v>
      </c>
    </row>
    <row r="46" spans="1:5" ht="12" customHeight="1">
      <c r="A46" s="7"/>
      <c r="B46" s="18" t="s">
        <v>490</v>
      </c>
      <c r="C46" s="18"/>
      <c r="D46" s="8"/>
      <c r="E46" s="8">
        <v>664987</v>
      </c>
    </row>
    <row r="47" spans="1:5" ht="12.75" customHeight="1">
      <c r="A47" s="5" t="s">
        <v>272</v>
      </c>
      <c r="B47" s="16" t="s">
        <v>170</v>
      </c>
      <c r="C47" s="16"/>
      <c r="D47" s="16"/>
      <c r="E47" s="6">
        <v>3817.62</v>
      </c>
    </row>
    <row r="48" spans="1:5" ht="13.5" customHeight="1">
      <c r="A48" s="7"/>
      <c r="B48" s="18" t="s">
        <v>491</v>
      </c>
      <c r="C48" s="18"/>
      <c r="D48" s="8" t="s">
        <v>236</v>
      </c>
      <c r="E48" s="8">
        <v>3817.62</v>
      </c>
    </row>
    <row r="49" spans="1:5" ht="22.5" customHeight="1">
      <c r="A49" s="5" t="s">
        <v>275</v>
      </c>
      <c r="B49" s="16" t="s">
        <v>170</v>
      </c>
      <c r="C49" s="16"/>
      <c r="D49" s="16"/>
      <c r="E49" s="6">
        <v>5374.75</v>
      </c>
    </row>
    <row r="50" spans="1:5" ht="15.75" customHeight="1">
      <c r="A50" s="7"/>
      <c r="B50" s="19" t="s">
        <v>291</v>
      </c>
      <c r="C50" s="20"/>
      <c r="D50" s="21"/>
      <c r="E50" s="8">
        <v>5374.75</v>
      </c>
    </row>
    <row r="51" spans="1:5" ht="33.75" customHeight="1">
      <c r="A51" s="5" t="s">
        <v>243</v>
      </c>
      <c r="B51" s="16" t="s">
        <v>170</v>
      </c>
      <c r="C51" s="16"/>
      <c r="D51" s="16"/>
      <c r="E51" s="6">
        <v>3177.81</v>
      </c>
    </row>
    <row r="52" spans="1:5" ht="22.5" customHeight="1">
      <c r="A52" s="7"/>
      <c r="B52" s="18" t="s">
        <v>492</v>
      </c>
      <c r="C52" s="18"/>
      <c r="D52" s="8"/>
      <c r="E52" s="8">
        <v>1059.42</v>
      </c>
    </row>
    <row r="53" spans="1:5" ht="15.75" customHeight="1">
      <c r="A53" s="7"/>
      <c r="B53" s="18" t="s">
        <v>295</v>
      </c>
      <c r="C53" s="18"/>
      <c r="D53" s="8"/>
      <c r="E53" s="8">
        <v>2118.39</v>
      </c>
    </row>
    <row r="54" spans="1:5" ht="12.75">
      <c r="A54" s="16" t="s">
        <v>225</v>
      </c>
      <c r="B54" s="16"/>
      <c r="C54" s="18"/>
      <c r="D54" s="18"/>
      <c r="E54" s="8">
        <v>696808.18</v>
      </c>
    </row>
    <row r="55" spans="1:5" ht="12.75">
      <c r="A55" s="16" t="s">
        <v>246</v>
      </c>
      <c r="B55" s="16"/>
      <c r="C55" s="16"/>
      <c r="D55" s="16"/>
      <c r="E55" s="6">
        <v>1455150.43</v>
      </c>
    </row>
    <row r="56" spans="1:5" ht="12.75">
      <c r="A56" s="9"/>
      <c r="B56" s="9"/>
      <c r="C56" s="9"/>
      <c r="D56" s="9"/>
      <c r="E56" s="10"/>
    </row>
    <row r="58" spans="1:5" ht="12.75">
      <c r="A58" s="22" t="s">
        <v>97</v>
      </c>
      <c r="B58" s="22"/>
      <c r="C58" s="22"/>
      <c r="D58" s="22"/>
      <c r="E58" s="22"/>
    </row>
    <row r="59" spans="1:5" ht="12.75">
      <c r="A59" s="23"/>
      <c r="B59" s="23"/>
      <c r="C59" s="23"/>
      <c r="D59" s="23"/>
      <c r="E59" s="23"/>
    </row>
  </sheetData>
  <mergeCells count="50">
    <mergeCell ref="A58:E58"/>
    <mergeCell ref="A59:E59"/>
    <mergeCell ref="B53:C53"/>
    <mergeCell ref="A54:D54"/>
    <mergeCell ref="A55:D55"/>
    <mergeCell ref="B49:D49"/>
    <mergeCell ref="B50:D50"/>
    <mergeCell ref="B51:D51"/>
    <mergeCell ref="B52:C52"/>
    <mergeCell ref="B45:D45"/>
    <mergeCell ref="B46:C46"/>
    <mergeCell ref="B47:D47"/>
    <mergeCell ref="B48:C48"/>
    <mergeCell ref="A41:D41"/>
    <mergeCell ref="A42:E42"/>
    <mergeCell ref="B43:D43"/>
    <mergeCell ref="B44:C44"/>
    <mergeCell ref="B40:D40"/>
    <mergeCell ref="B39:D39"/>
    <mergeCell ref="B38:D38"/>
    <mergeCell ref="B37:D37"/>
    <mergeCell ref="B33:C33"/>
    <mergeCell ref="B34:C34"/>
    <mergeCell ref="B35:C35"/>
    <mergeCell ref="B36:C36"/>
    <mergeCell ref="B32:D32"/>
    <mergeCell ref="B31:D31"/>
    <mergeCell ref="B30:D30"/>
    <mergeCell ref="B29:D29"/>
    <mergeCell ref="B28:D28"/>
    <mergeCell ref="B25:D25"/>
    <mergeCell ref="B26:C26"/>
    <mergeCell ref="B27:D27"/>
    <mergeCell ref="B24:D24"/>
    <mergeCell ref="B23:D23"/>
    <mergeCell ref="B20:C20"/>
    <mergeCell ref="B21:C21"/>
    <mergeCell ref="B22:D22"/>
    <mergeCell ref="C6:F6"/>
    <mergeCell ref="B17:C17"/>
    <mergeCell ref="A18:E18"/>
    <mergeCell ref="B19:D19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31">
      <selection activeCell="C53" sqref="C53"/>
    </sheetView>
  </sheetViews>
  <sheetFormatPr defaultColWidth="9.140625" defaultRowHeight="12.75"/>
  <cols>
    <col min="1" max="1" width="25.7109375" style="11" customWidth="1"/>
    <col min="2" max="2" width="22.140625" style="2" customWidth="1"/>
    <col min="3" max="3" width="20.8515625" style="2" customWidth="1"/>
    <col min="4" max="4" width="23.28125" style="2" customWidth="1"/>
    <col min="5" max="5" width="11.57421875" style="2" customWidth="1"/>
    <col min="6" max="6" width="11.7109375" style="2" hidden="1" customWidth="1"/>
    <col min="7" max="8" width="11.7109375" style="2" customWidth="1"/>
    <col min="9" max="16384" width="9.140625" style="3" customWidth="1"/>
  </cols>
  <sheetData>
    <row r="1" spans="1:7" ht="12.75">
      <c r="A1" s="13" t="s">
        <v>145</v>
      </c>
      <c r="B1" s="14"/>
      <c r="C1" s="14"/>
      <c r="D1" s="14"/>
      <c r="E1" s="14"/>
      <c r="F1" s="14"/>
      <c r="G1" s="1"/>
    </row>
    <row r="2" spans="1:7" ht="12.75">
      <c r="A2" s="14" t="s">
        <v>146</v>
      </c>
      <c r="B2" s="14"/>
      <c r="C2" s="14"/>
      <c r="D2" s="14"/>
      <c r="E2" s="14"/>
      <c r="F2" s="14"/>
      <c r="G2" s="1"/>
    </row>
    <row r="3" spans="1:7" ht="12.75">
      <c r="A3" s="15" t="s">
        <v>147</v>
      </c>
      <c r="B3" s="15"/>
      <c r="C3" s="15" t="s">
        <v>247</v>
      </c>
      <c r="D3" s="15"/>
      <c r="E3" s="15"/>
      <c r="F3" s="15"/>
      <c r="G3" s="1"/>
    </row>
    <row r="4" spans="1:7" ht="12.75">
      <c r="A4" s="15" t="s">
        <v>248</v>
      </c>
      <c r="B4" s="15"/>
      <c r="C4" s="15" t="s">
        <v>249</v>
      </c>
      <c r="D4" s="15"/>
      <c r="E4" s="15"/>
      <c r="F4" s="15"/>
      <c r="G4" s="1"/>
    </row>
    <row r="5" spans="1:7" ht="12.75">
      <c r="A5" s="15" t="s">
        <v>151</v>
      </c>
      <c r="B5" s="15"/>
      <c r="C5" s="15" t="s">
        <v>250</v>
      </c>
      <c r="D5" s="15"/>
      <c r="E5" s="15"/>
      <c r="F5" s="15"/>
      <c r="G5" s="1"/>
    </row>
    <row r="6" spans="1:7" ht="12.75">
      <c r="A6" s="4"/>
      <c r="B6" s="1"/>
      <c r="C6" s="15"/>
      <c r="D6" s="15"/>
      <c r="E6" s="15"/>
      <c r="F6" s="15"/>
      <c r="G6" s="1"/>
    </row>
    <row r="7" spans="1:7" ht="12.75">
      <c r="A7" s="4"/>
      <c r="B7" s="1"/>
      <c r="C7" s="1"/>
      <c r="D7" s="1"/>
      <c r="E7" s="1"/>
      <c r="F7" s="1"/>
      <c r="G7" s="1"/>
    </row>
    <row r="8" spans="1:7" ht="45">
      <c r="A8" s="5"/>
      <c r="B8" s="6" t="s">
        <v>153</v>
      </c>
      <c r="C8" s="6" t="s">
        <v>154</v>
      </c>
      <c r="D8" s="6" t="s">
        <v>155</v>
      </c>
      <c r="E8" s="6" t="s">
        <v>156</v>
      </c>
      <c r="F8" s="6" t="s">
        <v>157</v>
      </c>
      <c r="G8" s="6" t="s">
        <v>158</v>
      </c>
    </row>
    <row r="9" spans="1:7" ht="12.75">
      <c r="A9" s="5" t="s">
        <v>159</v>
      </c>
      <c r="B9" s="6">
        <v>-31440.15</v>
      </c>
      <c r="C9" s="6">
        <v>79508.79</v>
      </c>
      <c r="D9" s="6"/>
      <c r="E9" s="6"/>
      <c r="F9" s="6"/>
      <c r="G9" s="6">
        <v>48068.64</v>
      </c>
    </row>
    <row r="10" spans="1:7" ht="12.75">
      <c r="A10" s="7" t="s">
        <v>160</v>
      </c>
      <c r="B10" s="8">
        <v>265342.42</v>
      </c>
      <c r="C10" s="8">
        <v>355723.13</v>
      </c>
      <c r="D10" s="8">
        <v>30361.89</v>
      </c>
      <c r="E10" s="8">
        <v>95661.42</v>
      </c>
      <c r="F10" s="8"/>
      <c r="G10" s="8">
        <v>747088.86</v>
      </c>
    </row>
    <row r="11" spans="1:7" ht="22.5">
      <c r="A11" s="7" t="s">
        <v>161</v>
      </c>
      <c r="B11" s="8">
        <v>236000.01</v>
      </c>
      <c r="C11" s="8">
        <v>316280.88</v>
      </c>
      <c r="D11" s="8">
        <v>26994.32</v>
      </c>
      <c r="E11" s="8">
        <v>85053.51</v>
      </c>
      <c r="F11" s="8"/>
      <c r="G11" s="8">
        <v>664328.72</v>
      </c>
    </row>
    <row r="12" spans="1:7" ht="12.75">
      <c r="A12" s="5" t="s">
        <v>162</v>
      </c>
      <c r="B12" s="6">
        <v>261360.83</v>
      </c>
      <c r="C12" s="6">
        <v>351665.11</v>
      </c>
      <c r="D12" s="6">
        <v>30625.38</v>
      </c>
      <c r="E12" s="6">
        <v>91351.18</v>
      </c>
      <c r="F12" s="6"/>
      <c r="G12" s="6">
        <v>735002.5</v>
      </c>
    </row>
    <row r="13" spans="1:7" ht="12.75">
      <c r="A13" s="7" t="s">
        <v>163</v>
      </c>
      <c r="B13" s="8">
        <v>247957.1</v>
      </c>
      <c r="C13" s="8">
        <v>627269.99</v>
      </c>
      <c r="D13" s="8">
        <v>30361.89</v>
      </c>
      <c r="E13" s="8">
        <v>95661.42</v>
      </c>
      <c r="F13" s="8"/>
      <c r="G13" s="8">
        <v>1001250.4</v>
      </c>
    </row>
    <row r="14" spans="1:7" ht="12.75">
      <c r="A14" s="5" t="s">
        <v>164</v>
      </c>
      <c r="B14" s="6">
        <v>-18036.42</v>
      </c>
      <c r="C14" s="6">
        <v>-196096.09</v>
      </c>
      <c r="D14" s="6">
        <v>263.49</v>
      </c>
      <c r="E14" s="6">
        <v>-4310.24</v>
      </c>
      <c r="F14" s="6"/>
      <c r="G14" s="6">
        <v>-218179.26</v>
      </c>
    </row>
    <row r="17" spans="1:5" ht="22.5">
      <c r="A17" s="6" t="s">
        <v>165</v>
      </c>
      <c r="B17" s="17" t="s">
        <v>166</v>
      </c>
      <c r="C17" s="17"/>
      <c r="D17" s="6" t="s">
        <v>167</v>
      </c>
      <c r="E17" s="6" t="s">
        <v>168</v>
      </c>
    </row>
    <row r="18" spans="1:5" ht="12.75">
      <c r="A18" s="17" t="s">
        <v>153</v>
      </c>
      <c r="B18" s="17"/>
      <c r="C18" s="17"/>
      <c r="D18" s="17"/>
      <c r="E18" s="17"/>
    </row>
    <row r="19" spans="1:5" ht="41.25" customHeight="1">
      <c r="A19" s="5" t="s">
        <v>251</v>
      </c>
      <c r="B19" s="16" t="s">
        <v>252</v>
      </c>
      <c r="C19" s="16"/>
      <c r="D19" s="16"/>
      <c r="E19" s="6">
        <v>9521.53</v>
      </c>
    </row>
    <row r="20" spans="1:5" ht="69.75" customHeight="1">
      <c r="A20" s="5" t="s">
        <v>173</v>
      </c>
      <c r="B20" s="16" t="s">
        <v>174</v>
      </c>
      <c r="C20" s="16"/>
      <c r="D20" s="16"/>
      <c r="E20" s="6">
        <v>8819.12</v>
      </c>
    </row>
    <row r="21" spans="1:5" ht="12.75" customHeight="1">
      <c r="A21" s="5" t="s">
        <v>255</v>
      </c>
      <c r="B21" s="16" t="s">
        <v>170</v>
      </c>
      <c r="C21" s="16"/>
      <c r="D21" s="16"/>
      <c r="E21" s="6">
        <v>29250</v>
      </c>
    </row>
    <row r="22" spans="1:5" ht="19.5" customHeight="1">
      <c r="A22" s="7"/>
      <c r="B22" s="18" t="s">
        <v>256</v>
      </c>
      <c r="C22" s="18"/>
      <c r="D22" s="8" t="s">
        <v>236</v>
      </c>
      <c r="E22" s="8">
        <v>29250</v>
      </c>
    </row>
    <row r="23" spans="1:5" ht="33" customHeight="1">
      <c r="A23" s="5" t="s">
        <v>179</v>
      </c>
      <c r="B23" s="16" t="s">
        <v>180</v>
      </c>
      <c r="C23" s="16"/>
      <c r="D23" s="16"/>
      <c r="E23" s="6">
        <v>692</v>
      </c>
    </row>
    <row r="24" spans="1:5" ht="24.75" customHeight="1">
      <c r="A24" s="5" t="s">
        <v>187</v>
      </c>
      <c r="B24" s="16" t="s">
        <v>188</v>
      </c>
      <c r="C24" s="16"/>
      <c r="D24" s="16"/>
      <c r="E24" s="6">
        <v>36978.48</v>
      </c>
    </row>
    <row r="25" spans="1:5" ht="40.5" customHeight="1">
      <c r="A25" s="5" t="s">
        <v>189</v>
      </c>
      <c r="B25" s="16" t="s">
        <v>190</v>
      </c>
      <c r="C25" s="16"/>
      <c r="D25" s="16"/>
      <c r="E25" s="6">
        <v>24453.25</v>
      </c>
    </row>
    <row r="26" spans="1:5" ht="54" customHeight="1">
      <c r="A26" s="5" t="s">
        <v>191</v>
      </c>
      <c r="B26" s="16" t="s">
        <v>192</v>
      </c>
      <c r="C26" s="16"/>
      <c r="D26" s="16"/>
      <c r="E26" s="6">
        <v>32204.98</v>
      </c>
    </row>
    <row r="27" spans="1:5" ht="46.5" customHeight="1">
      <c r="A27" s="5" t="s">
        <v>212</v>
      </c>
      <c r="B27" s="16" t="s">
        <v>213</v>
      </c>
      <c r="C27" s="16"/>
      <c r="D27" s="16"/>
      <c r="E27" s="6">
        <v>6089.09</v>
      </c>
    </row>
    <row r="28" spans="1:5" ht="51.75" customHeight="1">
      <c r="A28" s="5" t="s">
        <v>215</v>
      </c>
      <c r="B28" s="16" t="s">
        <v>216</v>
      </c>
      <c r="C28" s="16"/>
      <c r="D28" s="16"/>
      <c r="E28" s="6">
        <v>45544.18</v>
      </c>
    </row>
    <row r="29" spans="1:5" ht="45" customHeight="1">
      <c r="A29" s="5" t="s">
        <v>217</v>
      </c>
      <c r="B29" s="16" t="s">
        <v>218</v>
      </c>
      <c r="C29" s="16"/>
      <c r="D29" s="16"/>
      <c r="E29" s="6">
        <v>6113.32</v>
      </c>
    </row>
    <row r="30" spans="1:5" ht="49.5" customHeight="1">
      <c r="A30" s="5" t="s">
        <v>219</v>
      </c>
      <c r="B30" s="16" t="s">
        <v>220</v>
      </c>
      <c r="C30" s="16"/>
      <c r="D30" s="16"/>
      <c r="E30" s="6">
        <v>9581.3</v>
      </c>
    </row>
    <row r="31" spans="1:5" ht="105.75" customHeight="1">
      <c r="A31" s="5" t="s">
        <v>221</v>
      </c>
      <c r="B31" s="16" t="s">
        <v>222</v>
      </c>
      <c r="C31" s="16"/>
      <c r="D31" s="16"/>
      <c r="E31" s="6">
        <v>20369.92</v>
      </c>
    </row>
    <row r="32" spans="1:5" ht="36.75" customHeight="1">
      <c r="A32" s="5" t="s">
        <v>223</v>
      </c>
      <c r="B32" s="16" t="s">
        <v>224</v>
      </c>
      <c r="C32" s="16"/>
      <c r="D32" s="16"/>
      <c r="E32" s="6">
        <v>18339.93</v>
      </c>
    </row>
    <row r="33" spans="1:5" ht="12.75">
      <c r="A33" s="16" t="s">
        <v>225</v>
      </c>
      <c r="B33" s="16"/>
      <c r="C33" s="16"/>
      <c r="D33" s="16"/>
      <c r="E33" s="6">
        <v>247957.1</v>
      </c>
    </row>
    <row r="34" spans="1:5" ht="12.75">
      <c r="A34" s="17" t="s">
        <v>154</v>
      </c>
      <c r="B34" s="17"/>
      <c r="C34" s="17"/>
      <c r="D34" s="17"/>
      <c r="E34" s="17"/>
    </row>
    <row r="35" spans="1:5" ht="12.75" customHeight="1">
      <c r="A35" s="5" t="s">
        <v>229</v>
      </c>
      <c r="B35" s="16" t="s">
        <v>170</v>
      </c>
      <c r="C35" s="16"/>
      <c r="D35" s="16"/>
      <c r="E35" s="6">
        <v>621751</v>
      </c>
    </row>
    <row r="36" spans="1:5" ht="23.25" customHeight="1">
      <c r="A36" s="7"/>
      <c r="B36" s="18" t="s">
        <v>268</v>
      </c>
      <c r="C36" s="18"/>
      <c r="D36" s="8" t="s">
        <v>269</v>
      </c>
      <c r="E36" s="8">
        <v>621751</v>
      </c>
    </row>
    <row r="37" spans="1:5" ht="22.5" customHeight="1">
      <c r="A37" s="5" t="s">
        <v>270</v>
      </c>
      <c r="B37" s="16" t="s">
        <v>170</v>
      </c>
      <c r="C37" s="16"/>
      <c r="D37" s="16"/>
      <c r="E37" s="6">
        <v>999.95</v>
      </c>
    </row>
    <row r="38" spans="1:5" ht="21" customHeight="1">
      <c r="A38" s="7"/>
      <c r="B38" s="18" t="s">
        <v>271</v>
      </c>
      <c r="C38" s="18"/>
      <c r="D38" s="8" t="s">
        <v>236</v>
      </c>
      <c r="E38" s="8">
        <v>999.95</v>
      </c>
    </row>
    <row r="39" spans="1:5" ht="12.75" customHeight="1">
      <c r="A39" s="5" t="s">
        <v>272</v>
      </c>
      <c r="B39" s="16" t="s">
        <v>170</v>
      </c>
      <c r="C39" s="16"/>
      <c r="D39" s="16"/>
      <c r="E39" s="6">
        <v>2723.73</v>
      </c>
    </row>
    <row r="40" spans="1:5" ht="16.5" customHeight="1">
      <c r="A40" s="7"/>
      <c r="B40" s="18" t="s">
        <v>273</v>
      </c>
      <c r="C40" s="18"/>
      <c r="D40" s="8" t="s">
        <v>274</v>
      </c>
      <c r="E40" s="8">
        <v>1334.52</v>
      </c>
    </row>
    <row r="41" spans="1:5" ht="20.25" customHeight="1">
      <c r="A41" s="7"/>
      <c r="B41" s="18" t="s">
        <v>265</v>
      </c>
      <c r="C41" s="18"/>
      <c r="D41" s="8"/>
      <c r="E41" s="8">
        <v>1389.21</v>
      </c>
    </row>
    <row r="42" spans="1:5" ht="22.5" customHeight="1">
      <c r="A42" s="5" t="s">
        <v>275</v>
      </c>
      <c r="B42" s="16" t="s">
        <v>170</v>
      </c>
      <c r="C42" s="16"/>
      <c r="D42" s="16"/>
      <c r="E42" s="6">
        <v>1795.31</v>
      </c>
    </row>
    <row r="43" spans="1:5" ht="23.25" customHeight="1">
      <c r="A43" s="7"/>
      <c r="B43" s="18" t="s">
        <v>276</v>
      </c>
      <c r="C43" s="18"/>
      <c r="D43" s="8" t="s">
        <v>274</v>
      </c>
      <c r="E43" s="8">
        <v>1795.31</v>
      </c>
    </row>
    <row r="44" spans="1:5" ht="12.75">
      <c r="A44" s="16" t="s">
        <v>225</v>
      </c>
      <c r="B44" s="16"/>
      <c r="C44" s="18"/>
      <c r="D44" s="18"/>
      <c r="E44" s="8">
        <v>627269.99</v>
      </c>
    </row>
    <row r="45" spans="1:5" ht="12.75">
      <c r="A45" s="16" t="s">
        <v>246</v>
      </c>
      <c r="B45" s="16"/>
      <c r="C45" s="16"/>
      <c r="D45" s="16"/>
      <c r="E45" s="6">
        <v>875227.09</v>
      </c>
    </row>
    <row r="47" spans="1:5" ht="12.75">
      <c r="A47" s="22" t="s">
        <v>102</v>
      </c>
      <c r="B47" s="22"/>
      <c r="C47" s="22"/>
      <c r="D47" s="22"/>
      <c r="E47" s="22"/>
    </row>
    <row r="48" spans="1:5" ht="12.75">
      <c r="A48" s="23"/>
      <c r="B48" s="23"/>
      <c r="C48" s="23"/>
      <c r="D48" s="23"/>
      <c r="E48" s="23"/>
    </row>
  </sheetData>
  <mergeCells count="40">
    <mergeCell ref="A47:E47"/>
    <mergeCell ref="A48:E48"/>
    <mergeCell ref="B43:C43"/>
    <mergeCell ref="A44:D44"/>
    <mergeCell ref="A45:D45"/>
    <mergeCell ref="B39:D39"/>
    <mergeCell ref="B40:C40"/>
    <mergeCell ref="B41:C41"/>
    <mergeCell ref="B42:D42"/>
    <mergeCell ref="B35:D35"/>
    <mergeCell ref="B36:C36"/>
    <mergeCell ref="B37:D37"/>
    <mergeCell ref="B38:C38"/>
    <mergeCell ref="A33:D33"/>
    <mergeCell ref="A34:E34"/>
    <mergeCell ref="B32:D32"/>
    <mergeCell ref="B31:D31"/>
    <mergeCell ref="B30:D30"/>
    <mergeCell ref="B29:D29"/>
    <mergeCell ref="B28:D28"/>
    <mergeCell ref="B27:D27"/>
    <mergeCell ref="B26:D26"/>
    <mergeCell ref="B25:D25"/>
    <mergeCell ref="B22:C22"/>
    <mergeCell ref="B23:D23"/>
    <mergeCell ref="B24:D24"/>
    <mergeCell ref="B21:D21"/>
    <mergeCell ref="B20:D20"/>
    <mergeCell ref="C6:F6"/>
    <mergeCell ref="B17:C17"/>
    <mergeCell ref="A18:E18"/>
    <mergeCell ref="B19:D19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I8" sqref="I8"/>
    </sheetView>
  </sheetViews>
  <sheetFormatPr defaultColWidth="9.140625" defaultRowHeight="12.75"/>
  <cols>
    <col min="1" max="1" width="25.7109375" style="11" customWidth="1"/>
    <col min="2" max="2" width="25.00390625" style="2" customWidth="1"/>
    <col min="3" max="3" width="21.140625" style="2" customWidth="1"/>
    <col min="4" max="4" width="24.140625" style="2" customWidth="1"/>
    <col min="5" max="6" width="11.7109375" style="2" customWidth="1"/>
    <col min="7" max="7" width="5.140625" style="2" customWidth="1"/>
    <col min="8" max="16384" width="9.140625" style="3" customWidth="1"/>
  </cols>
  <sheetData>
    <row r="1" spans="1:6" ht="12.75">
      <c r="A1" s="13" t="s">
        <v>145</v>
      </c>
      <c r="B1" s="14"/>
      <c r="C1" s="14"/>
      <c r="D1" s="14"/>
      <c r="E1" s="14"/>
      <c r="F1" s="1"/>
    </row>
    <row r="2" spans="1:6" ht="12.75">
      <c r="A2" s="14" t="s">
        <v>146</v>
      </c>
      <c r="B2" s="14"/>
      <c r="C2" s="14"/>
      <c r="D2" s="14"/>
      <c r="E2" s="14"/>
      <c r="F2" s="1"/>
    </row>
    <row r="3" spans="1:6" ht="12.75">
      <c r="A3" s="15" t="s">
        <v>434</v>
      </c>
      <c r="B3" s="15"/>
      <c r="C3" s="15" t="s">
        <v>493</v>
      </c>
      <c r="D3" s="15"/>
      <c r="E3" s="15"/>
      <c r="F3" s="1"/>
    </row>
    <row r="4" spans="1:6" ht="12.75">
      <c r="A4" s="15" t="s">
        <v>494</v>
      </c>
      <c r="B4" s="15"/>
      <c r="C4" s="15" t="s">
        <v>495</v>
      </c>
      <c r="D4" s="15"/>
      <c r="E4" s="15"/>
      <c r="F4" s="1"/>
    </row>
    <row r="5" spans="1:6" ht="12.75">
      <c r="A5" s="15" t="s">
        <v>151</v>
      </c>
      <c r="B5" s="15"/>
      <c r="C5" s="15" t="s">
        <v>496</v>
      </c>
      <c r="D5" s="15"/>
      <c r="E5" s="15"/>
      <c r="F5" s="1"/>
    </row>
    <row r="6" spans="1:6" ht="12.75">
      <c r="A6" s="4"/>
      <c r="B6" s="1"/>
      <c r="C6" s="15"/>
      <c r="D6" s="15"/>
      <c r="E6" s="15"/>
      <c r="F6" s="1"/>
    </row>
    <row r="7" spans="1:6" ht="12.75">
      <c r="A7" s="4"/>
      <c r="B7" s="1"/>
      <c r="C7" s="1"/>
      <c r="D7" s="1"/>
      <c r="E7" s="1"/>
      <c r="F7" s="1"/>
    </row>
    <row r="8" spans="1:6" ht="45">
      <c r="A8" s="5"/>
      <c r="B8" s="6" t="s">
        <v>153</v>
      </c>
      <c r="C8" s="6" t="s">
        <v>154</v>
      </c>
      <c r="D8" s="6" t="s">
        <v>155</v>
      </c>
      <c r="E8" s="6" t="s">
        <v>156</v>
      </c>
      <c r="F8" s="6" t="s">
        <v>158</v>
      </c>
    </row>
    <row r="9" spans="1:6" ht="12.75">
      <c r="A9" s="5" t="s">
        <v>159</v>
      </c>
      <c r="B9" s="6">
        <v>116.08</v>
      </c>
      <c r="C9" s="6">
        <v>82905.27</v>
      </c>
      <c r="D9" s="6"/>
      <c r="E9" s="6"/>
      <c r="F9" s="6">
        <v>83021.35</v>
      </c>
    </row>
    <row r="10" spans="1:6" ht="12.75">
      <c r="A10" s="7" t="s">
        <v>160</v>
      </c>
      <c r="B10" s="8">
        <v>228358.12</v>
      </c>
      <c r="C10" s="8">
        <v>171270.11</v>
      </c>
      <c r="D10" s="8">
        <v>21110.51</v>
      </c>
      <c r="E10" s="8">
        <v>66516.64</v>
      </c>
      <c r="F10" s="8">
        <v>487255.38</v>
      </c>
    </row>
    <row r="11" spans="1:6" ht="22.5">
      <c r="A11" s="7" t="s">
        <v>161</v>
      </c>
      <c r="B11" s="8">
        <v>217836.5</v>
      </c>
      <c r="C11" s="8">
        <v>163180.07</v>
      </c>
      <c r="D11" s="8">
        <v>20113.37</v>
      </c>
      <c r="E11" s="8">
        <v>63374.58</v>
      </c>
      <c r="F11" s="8">
        <v>464504.52</v>
      </c>
    </row>
    <row r="12" spans="1:6" ht="12.75">
      <c r="A12" s="5" t="s">
        <v>162</v>
      </c>
      <c r="B12" s="6">
        <v>225775.66</v>
      </c>
      <c r="C12" s="6">
        <v>167675.5</v>
      </c>
      <c r="D12" s="6">
        <v>20776.07</v>
      </c>
      <c r="E12" s="6">
        <v>62808.64</v>
      </c>
      <c r="F12" s="6">
        <v>477035.87</v>
      </c>
    </row>
    <row r="13" spans="1:6" ht="12.75">
      <c r="A13" s="7" t="s">
        <v>163</v>
      </c>
      <c r="B13" s="8">
        <v>212742.05</v>
      </c>
      <c r="C13" s="8">
        <v>421253.38</v>
      </c>
      <c r="D13" s="8">
        <v>21110.51</v>
      </c>
      <c r="E13" s="8">
        <v>66516.64</v>
      </c>
      <c r="F13" s="8">
        <v>721622.58</v>
      </c>
    </row>
    <row r="14" spans="1:6" ht="12.75">
      <c r="A14" s="5" t="s">
        <v>164</v>
      </c>
      <c r="B14" s="6">
        <v>13149.69</v>
      </c>
      <c r="C14" s="6">
        <v>-170672.61</v>
      </c>
      <c r="D14" s="6">
        <v>-334.44</v>
      </c>
      <c r="E14" s="6">
        <v>-3708</v>
      </c>
      <c r="F14" s="6">
        <v>-161565.36</v>
      </c>
    </row>
    <row r="17" spans="1:5" ht="22.5">
      <c r="A17" s="6" t="s">
        <v>165</v>
      </c>
      <c r="B17" s="17" t="s">
        <v>166</v>
      </c>
      <c r="C17" s="17"/>
      <c r="D17" s="6" t="s">
        <v>167</v>
      </c>
      <c r="E17" s="6" t="s">
        <v>168</v>
      </c>
    </row>
    <row r="18" spans="1:5" ht="12.75">
      <c r="A18" s="17" t="s">
        <v>153</v>
      </c>
      <c r="B18" s="17"/>
      <c r="C18" s="17"/>
      <c r="D18" s="17"/>
      <c r="E18" s="17"/>
    </row>
    <row r="19" spans="1:5" ht="54.75" customHeight="1">
      <c r="A19" s="5" t="s">
        <v>251</v>
      </c>
      <c r="B19" s="16" t="s">
        <v>252</v>
      </c>
      <c r="C19" s="16"/>
      <c r="D19" s="16"/>
      <c r="E19" s="6">
        <v>50556</v>
      </c>
    </row>
    <row r="20" spans="1:5" ht="64.5" customHeight="1">
      <c r="A20" s="5" t="s">
        <v>173</v>
      </c>
      <c r="B20" s="16" t="s">
        <v>174</v>
      </c>
      <c r="C20" s="16"/>
      <c r="D20" s="16"/>
      <c r="E20" s="6">
        <v>4231.95</v>
      </c>
    </row>
    <row r="21" spans="1:5" ht="32.25" customHeight="1">
      <c r="A21" s="5" t="s">
        <v>179</v>
      </c>
      <c r="B21" s="16" t="s">
        <v>180</v>
      </c>
      <c r="C21" s="16"/>
      <c r="D21" s="16"/>
      <c r="E21" s="6">
        <v>5244</v>
      </c>
    </row>
    <row r="22" spans="1:5" ht="14.25" customHeight="1">
      <c r="A22" s="5" t="s">
        <v>182</v>
      </c>
      <c r="B22" s="16" t="s">
        <v>183</v>
      </c>
      <c r="C22" s="16"/>
      <c r="D22" s="16"/>
      <c r="E22" s="6">
        <v>13878.88</v>
      </c>
    </row>
    <row r="23" spans="1:5" ht="27.75" customHeight="1">
      <c r="A23" s="5" t="s">
        <v>187</v>
      </c>
      <c r="B23" s="16" t="s">
        <v>188</v>
      </c>
      <c r="C23" s="16"/>
      <c r="D23" s="16"/>
      <c r="E23" s="6">
        <v>26986.68</v>
      </c>
    </row>
    <row r="24" spans="1:5" ht="37.5" customHeight="1">
      <c r="A24" s="5" t="s">
        <v>189</v>
      </c>
      <c r="B24" s="16" t="s">
        <v>190</v>
      </c>
      <c r="C24" s="16"/>
      <c r="D24" s="16"/>
      <c r="E24" s="6">
        <v>19812.03</v>
      </c>
    </row>
    <row r="25" spans="1:5" ht="53.25" customHeight="1">
      <c r="A25" s="5" t="s">
        <v>191</v>
      </c>
      <c r="B25" s="16" t="s">
        <v>192</v>
      </c>
      <c r="C25" s="16"/>
      <c r="D25" s="16"/>
      <c r="E25" s="6">
        <v>18614.39</v>
      </c>
    </row>
    <row r="26" spans="1:5" ht="49.5" customHeight="1">
      <c r="A26" s="5" t="s">
        <v>212</v>
      </c>
      <c r="B26" s="16" t="s">
        <v>213</v>
      </c>
      <c r="C26" s="16"/>
      <c r="D26" s="16"/>
      <c r="E26" s="6">
        <v>2390.77</v>
      </c>
    </row>
    <row r="27" spans="1:5" ht="53.25" customHeight="1">
      <c r="A27" s="5" t="s">
        <v>215</v>
      </c>
      <c r="B27" s="16" t="s">
        <v>216</v>
      </c>
      <c r="C27" s="16"/>
      <c r="D27" s="16"/>
      <c r="E27" s="6">
        <v>36899.89</v>
      </c>
    </row>
    <row r="28" spans="1:5" ht="39" customHeight="1">
      <c r="A28" s="5" t="s">
        <v>217</v>
      </c>
      <c r="B28" s="16" t="s">
        <v>218</v>
      </c>
      <c r="C28" s="16"/>
      <c r="D28" s="16"/>
      <c r="E28" s="6">
        <v>4953</v>
      </c>
    </row>
    <row r="29" spans="1:5" ht="48.75" customHeight="1">
      <c r="A29" s="5" t="s">
        <v>219</v>
      </c>
      <c r="B29" s="16" t="s">
        <v>220</v>
      </c>
      <c r="C29" s="16"/>
      <c r="D29" s="16"/>
      <c r="E29" s="6">
        <v>7765.41</v>
      </c>
    </row>
    <row r="30" spans="1:5" ht="90.75" customHeight="1">
      <c r="A30" s="5" t="s">
        <v>221</v>
      </c>
      <c r="B30" s="16" t="s">
        <v>222</v>
      </c>
      <c r="C30" s="16"/>
      <c r="D30" s="16"/>
      <c r="E30" s="6">
        <v>6550.02</v>
      </c>
    </row>
    <row r="31" spans="1:5" ht="45.75" customHeight="1">
      <c r="A31" s="5" t="s">
        <v>223</v>
      </c>
      <c r="B31" s="16" t="s">
        <v>224</v>
      </c>
      <c r="C31" s="16"/>
      <c r="D31" s="16"/>
      <c r="E31" s="6">
        <v>14859.03</v>
      </c>
    </row>
    <row r="32" spans="1:5" ht="12.75">
      <c r="A32" s="16" t="s">
        <v>225</v>
      </c>
      <c r="B32" s="16"/>
      <c r="C32" s="16"/>
      <c r="D32" s="16"/>
      <c r="E32" s="6">
        <v>212742.05</v>
      </c>
    </row>
    <row r="33" spans="1:5" ht="12.75">
      <c r="A33" s="17" t="s">
        <v>154</v>
      </c>
      <c r="B33" s="17"/>
      <c r="C33" s="17"/>
      <c r="D33" s="17"/>
      <c r="E33" s="17"/>
    </row>
    <row r="34" spans="1:5" ht="12.75" customHeight="1">
      <c r="A34" s="5" t="s">
        <v>229</v>
      </c>
      <c r="B34" s="16" t="s">
        <v>170</v>
      </c>
      <c r="C34" s="16"/>
      <c r="D34" s="16"/>
      <c r="E34" s="6">
        <v>406683</v>
      </c>
    </row>
    <row r="35" spans="1:5" ht="22.5" customHeight="1">
      <c r="A35" s="7"/>
      <c r="B35" s="18" t="s">
        <v>230</v>
      </c>
      <c r="C35" s="18"/>
      <c r="D35" s="8" t="s">
        <v>497</v>
      </c>
      <c r="E35" s="8">
        <v>406683</v>
      </c>
    </row>
    <row r="36" spans="1:5" ht="12.75" customHeight="1">
      <c r="A36" s="5" t="s">
        <v>238</v>
      </c>
      <c r="B36" s="16" t="s">
        <v>170</v>
      </c>
      <c r="C36" s="16"/>
      <c r="D36" s="16"/>
      <c r="E36" s="6">
        <v>3849.68</v>
      </c>
    </row>
    <row r="37" spans="1:5" ht="17.25" customHeight="1">
      <c r="A37" s="7"/>
      <c r="B37" s="19" t="s">
        <v>291</v>
      </c>
      <c r="C37" s="20"/>
      <c r="D37" s="21"/>
      <c r="E37" s="8">
        <v>3849.68</v>
      </c>
    </row>
    <row r="38" spans="1:5" ht="33.75" customHeight="1">
      <c r="A38" s="5" t="s">
        <v>243</v>
      </c>
      <c r="B38" s="16" t="s">
        <v>170</v>
      </c>
      <c r="C38" s="16"/>
      <c r="D38" s="16"/>
      <c r="E38" s="6">
        <v>10720.7</v>
      </c>
    </row>
    <row r="39" spans="1:5" ht="20.25" customHeight="1">
      <c r="A39" s="7"/>
      <c r="B39" s="18" t="s">
        <v>498</v>
      </c>
      <c r="C39" s="18"/>
      <c r="D39" s="8"/>
      <c r="E39" s="8">
        <v>1287.27</v>
      </c>
    </row>
    <row r="40" spans="1:5" ht="15.75" customHeight="1">
      <c r="A40" s="7"/>
      <c r="B40" s="18" t="s">
        <v>499</v>
      </c>
      <c r="C40" s="18"/>
      <c r="D40" s="8" t="s">
        <v>414</v>
      </c>
      <c r="E40" s="8">
        <v>9433.43</v>
      </c>
    </row>
    <row r="41" spans="1:5" ht="12.75">
      <c r="A41" s="16" t="s">
        <v>225</v>
      </c>
      <c r="B41" s="16"/>
      <c r="C41" s="18"/>
      <c r="D41" s="18"/>
      <c r="E41" s="8">
        <v>421253.38</v>
      </c>
    </row>
    <row r="42" spans="1:5" ht="12.75">
      <c r="A42" s="16" t="s">
        <v>246</v>
      </c>
      <c r="B42" s="16"/>
      <c r="C42" s="16"/>
      <c r="D42" s="16"/>
      <c r="E42" s="6">
        <v>633995.43</v>
      </c>
    </row>
    <row r="44" spans="1:5" ht="12.75">
      <c r="A44" s="22" t="s">
        <v>455</v>
      </c>
      <c r="B44" s="22"/>
      <c r="C44" s="22"/>
      <c r="D44" s="22"/>
      <c r="E44" s="22"/>
    </row>
    <row r="45" spans="1:5" ht="12.75">
      <c r="A45" s="22" t="s">
        <v>456</v>
      </c>
      <c r="B45" s="22"/>
      <c r="C45" s="22"/>
      <c r="D45" s="22"/>
      <c r="E45" s="22"/>
    </row>
    <row r="46" spans="1:5" ht="12.75">
      <c r="A46" s="23"/>
      <c r="B46" s="23"/>
      <c r="C46" s="23"/>
      <c r="D46" s="23"/>
      <c r="E46" s="23"/>
    </row>
  </sheetData>
  <mergeCells count="38">
    <mergeCell ref="A45:E45"/>
    <mergeCell ref="A46:E46"/>
    <mergeCell ref="B40:C40"/>
    <mergeCell ref="A41:D41"/>
    <mergeCell ref="A42:D42"/>
    <mergeCell ref="A44:E44"/>
    <mergeCell ref="B36:D36"/>
    <mergeCell ref="B37:D37"/>
    <mergeCell ref="B38:D38"/>
    <mergeCell ref="B39:C39"/>
    <mergeCell ref="A32:D32"/>
    <mergeCell ref="A33:E33"/>
    <mergeCell ref="B34:D34"/>
    <mergeCell ref="B35:C35"/>
    <mergeCell ref="B31:D31"/>
    <mergeCell ref="B30:D30"/>
    <mergeCell ref="B29:D29"/>
    <mergeCell ref="B28:D28"/>
    <mergeCell ref="B27:D27"/>
    <mergeCell ref="B26:D26"/>
    <mergeCell ref="B25:D25"/>
    <mergeCell ref="B24:D24"/>
    <mergeCell ref="B23:D23"/>
    <mergeCell ref="B22:D22"/>
    <mergeCell ref="B21:D21"/>
    <mergeCell ref="B20:D20"/>
    <mergeCell ref="C6:E6"/>
    <mergeCell ref="B17:C17"/>
    <mergeCell ref="A18:E18"/>
    <mergeCell ref="B19:D19"/>
    <mergeCell ref="A4:B4"/>
    <mergeCell ref="C4:E4"/>
    <mergeCell ref="A5:B5"/>
    <mergeCell ref="C5:E5"/>
    <mergeCell ref="A1:E1"/>
    <mergeCell ref="A2:E2"/>
    <mergeCell ref="A3:B3"/>
    <mergeCell ref="C3:E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37">
      <selection activeCell="B58" sqref="B58"/>
    </sheetView>
  </sheetViews>
  <sheetFormatPr defaultColWidth="9.140625" defaultRowHeight="12.75"/>
  <cols>
    <col min="1" max="1" width="25.7109375" style="11" customWidth="1"/>
    <col min="2" max="2" width="24.00390625" style="2" customWidth="1"/>
    <col min="3" max="3" width="25.28125" style="2" customWidth="1"/>
    <col min="4" max="4" width="24.57421875" style="2" customWidth="1"/>
    <col min="5" max="5" width="11.421875" style="2" customWidth="1"/>
    <col min="6" max="6" width="0.13671875" style="2" hidden="1" customWidth="1"/>
    <col min="7" max="8" width="11.7109375" style="2" customWidth="1"/>
    <col min="9" max="16384" width="9.140625" style="3" customWidth="1"/>
  </cols>
  <sheetData>
    <row r="1" spans="1:7" ht="12.75">
      <c r="A1" s="13" t="s">
        <v>145</v>
      </c>
      <c r="B1" s="14"/>
      <c r="C1" s="14"/>
      <c r="D1" s="14"/>
      <c r="E1" s="14"/>
      <c r="F1" s="14"/>
      <c r="G1" s="1"/>
    </row>
    <row r="2" spans="1:7" ht="12.75">
      <c r="A2" s="14" t="s">
        <v>146</v>
      </c>
      <c r="B2" s="14"/>
      <c r="C2" s="14"/>
      <c r="D2" s="14"/>
      <c r="E2" s="14"/>
      <c r="F2" s="14"/>
      <c r="G2" s="1"/>
    </row>
    <row r="3" spans="1:7" ht="12.75">
      <c r="A3" s="15" t="s">
        <v>434</v>
      </c>
      <c r="B3" s="15"/>
      <c r="C3" s="15" t="s">
        <v>500</v>
      </c>
      <c r="D3" s="15"/>
      <c r="E3" s="15"/>
      <c r="F3" s="15"/>
      <c r="G3" s="1"/>
    </row>
    <row r="4" spans="1:7" ht="12.75">
      <c r="A4" s="15" t="s">
        <v>501</v>
      </c>
      <c r="B4" s="15"/>
      <c r="C4" s="15" t="s">
        <v>502</v>
      </c>
      <c r="D4" s="15"/>
      <c r="E4" s="15"/>
      <c r="F4" s="15"/>
      <c r="G4" s="1"/>
    </row>
    <row r="5" spans="1:7" ht="12.75">
      <c r="A5" s="15" t="s">
        <v>151</v>
      </c>
      <c r="B5" s="15"/>
      <c r="C5" s="15" t="s">
        <v>503</v>
      </c>
      <c r="D5" s="15"/>
      <c r="E5" s="15"/>
      <c r="F5" s="15"/>
      <c r="G5" s="1"/>
    </row>
    <row r="6" spans="1:7" ht="12.75">
      <c r="A6" s="4"/>
      <c r="B6" s="1"/>
      <c r="C6" s="15"/>
      <c r="D6" s="15"/>
      <c r="E6" s="15"/>
      <c r="F6" s="15"/>
      <c r="G6" s="1"/>
    </row>
    <row r="7" spans="1:7" ht="12.75">
      <c r="A7" s="4"/>
      <c r="B7" s="1"/>
      <c r="C7" s="1"/>
      <c r="D7" s="1"/>
      <c r="E7" s="1"/>
      <c r="F7" s="1"/>
      <c r="G7" s="1"/>
    </row>
    <row r="8" spans="1:7" ht="76.5" customHeight="1">
      <c r="A8" s="5"/>
      <c r="B8" s="6" t="s">
        <v>153</v>
      </c>
      <c r="C8" s="6" t="s">
        <v>154</v>
      </c>
      <c r="D8" s="6" t="s">
        <v>155</v>
      </c>
      <c r="E8" s="6" t="s">
        <v>156</v>
      </c>
      <c r="F8" s="6" t="s">
        <v>157</v>
      </c>
      <c r="G8" s="6" t="s">
        <v>158</v>
      </c>
    </row>
    <row r="9" spans="1:7" ht="12.75">
      <c r="A9" s="5" t="s">
        <v>159</v>
      </c>
      <c r="B9" s="6">
        <v>177.58</v>
      </c>
      <c r="C9" s="6">
        <v>-192316.08</v>
      </c>
      <c r="D9" s="6"/>
      <c r="E9" s="6"/>
      <c r="F9" s="6"/>
      <c r="G9" s="6">
        <v>-192138.5</v>
      </c>
    </row>
    <row r="10" spans="1:7" ht="12.75">
      <c r="A10" s="7" t="s">
        <v>160</v>
      </c>
      <c r="B10" s="8">
        <v>232895.16</v>
      </c>
      <c r="C10" s="8">
        <v>169737.16</v>
      </c>
      <c r="D10" s="8">
        <v>20921.21</v>
      </c>
      <c r="E10" s="8">
        <v>65921.97</v>
      </c>
      <c r="F10" s="8"/>
      <c r="G10" s="8">
        <v>489475.5</v>
      </c>
    </row>
    <row r="11" spans="1:7" ht="22.5">
      <c r="A11" s="7" t="s">
        <v>161</v>
      </c>
      <c r="B11" s="8">
        <v>224761.96</v>
      </c>
      <c r="C11" s="8">
        <v>163809.56</v>
      </c>
      <c r="D11" s="8">
        <v>20190.59</v>
      </c>
      <c r="E11" s="8">
        <v>63619.89</v>
      </c>
      <c r="F11" s="8"/>
      <c r="G11" s="8">
        <v>472382</v>
      </c>
    </row>
    <row r="12" spans="1:7" ht="12.75">
      <c r="A12" s="5" t="s">
        <v>162</v>
      </c>
      <c r="B12" s="6">
        <v>230629.79</v>
      </c>
      <c r="C12" s="6">
        <v>165547.18</v>
      </c>
      <c r="D12" s="6">
        <v>20112.28</v>
      </c>
      <c r="E12" s="6">
        <v>61408.13</v>
      </c>
      <c r="F12" s="6"/>
      <c r="G12" s="6">
        <v>477697.38</v>
      </c>
    </row>
    <row r="13" spans="1:7" ht="12.75">
      <c r="A13" s="7" t="s">
        <v>163</v>
      </c>
      <c r="B13" s="8">
        <v>232299.24</v>
      </c>
      <c r="C13" s="8">
        <v>194762.7</v>
      </c>
      <c r="D13" s="8">
        <v>20921.21</v>
      </c>
      <c r="E13" s="8">
        <v>65921.97</v>
      </c>
      <c r="F13" s="8"/>
      <c r="G13" s="8">
        <v>513905.12</v>
      </c>
    </row>
    <row r="14" spans="1:7" ht="12.75">
      <c r="A14" s="5" t="s">
        <v>164</v>
      </c>
      <c r="B14" s="6">
        <v>-1491.87</v>
      </c>
      <c r="C14" s="6">
        <v>-221531.6</v>
      </c>
      <c r="D14" s="6">
        <v>-808.93</v>
      </c>
      <c r="E14" s="6">
        <v>-4513.84</v>
      </c>
      <c r="F14" s="6"/>
      <c r="G14" s="6">
        <v>-228346.24</v>
      </c>
    </row>
    <row r="17" spans="1:5" ht="12.75">
      <c r="A17" s="6" t="s">
        <v>165</v>
      </c>
      <c r="B17" s="17" t="s">
        <v>166</v>
      </c>
      <c r="C17" s="17"/>
      <c r="D17" s="6" t="s">
        <v>167</v>
      </c>
      <c r="E17" s="6" t="s">
        <v>168</v>
      </c>
    </row>
    <row r="18" spans="1:5" ht="12.75">
      <c r="A18" s="17" t="s">
        <v>153</v>
      </c>
      <c r="B18" s="17"/>
      <c r="C18" s="17"/>
      <c r="D18" s="17"/>
      <c r="E18" s="17"/>
    </row>
    <row r="19" spans="1:5" ht="12" customHeight="1">
      <c r="A19" s="5" t="s">
        <v>169</v>
      </c>
      <c r="B19" s="16" t="s">
        <v>170</v>
      </c>
      <c r="C19" s="16"/>
      <c r="D19" s="16"/>
      <c r="E19" s="6">
        <v>7108.5</v>
      </c>
    </row>
    <row r="20" spans="1:5" ht="39" customHeight="1">
      <c r="A20" s="5" t="s">
        <v>251</v>
      </c>
      <c r="B20" s="16" t="s">
        <v>252</v>
      </c>
      <c r="C20" s="16"/>
      <c r="D20" s="16"/>
      <c r="E20" s="6">
        <v>50606</v>
      </c>
    </row>
    <row r="21" spans="1:5" ht="12" customHeight="1">
      <c r="A21" s="5" t="s">
        <v>372</v>
      </c>
      <c r="B21" s="16" t="s">
        <v>170</v>
      </c>
      <c r="C21" s="16"/>
      <c r="D21" s="16"/>
      <c r="E21" s="6">
        <v>3467.49</v>
      </c>
    </row>
    <row r="22" spans="1:5" ht="56.25" customHeight="1" hidden="1">
      <c r="A22" s="7"/>
      <c r="B22" s="18" t="s">
        <v>313</v>
      </c>
      <c r="C22" s="18"/>
      <c r="D22" s="8"/>
      <c r="E22" s="8">
        <v>3467.49</v>
      </c>
    </row>
    <row r="23" spans="1:5" ht="57" customHeight="1">
      <c r="A23" s="5" t="s">
        <v>173</v>
      </c>
      <c r="B23" s="16" t="s">
        <v>174</v>
      </c>
      <c r="C23" s="16"/>
      <c r="D23" s="16"/>
      <c r="E23" s="6">
        <v>2351.4</v>
      </c>
    </row>
    <row r="24" spans="1:5" ht="12.75" customHeight="1">
      <c r="A24" s="5" t="s">
        <v>272</v>
      </c>
      <c r="B24" s="16" t="s">
        <v>170</v>
      </c>
      <c r="C24" s="16"/>
      <c r="D24" s="16"/>
      <c r="E24" s="6">
        <v>3830.29</v>
      </c>
    </row>
    <row r="25" spans="1:5" ht="20.25" customHeight="1">
      <c r="A25" s="7"/>
      <c r="B25" s="18" t="s">
        <v>313</v>
      </c>
      <c r="C25" s="18"/>
      <c r="D25" s="8" t="s">
        <v>504</v>
      </c>
      <c r="E25" s="8">
        <v>2179.77</v>
      </c>
    </row>
    <row r="26" spans="1:5" ht="13.5" customHeight="1">
      <c r="A26" s="7"/>
      <c r="B26" s="18" t="s">
        <v>313</v>
      </c>
      <c r="C26" s="18"/>
      <c r="D26" s="8" t="s">
        <v>315</v>
      </c>
      <c r="E26" s="8">
        <v>1650.52</v>
      </c>
    </row>
    <row r="27" spans="1:5" ht="17.25" customHeight="1">
      <c r="A27" s="5" t="s">
        <v>182</v>
      </c>
      <c r="B27" s="16" t="s">
        <v>183</v>
      </c>
      <c r="C27" s="16"/>
      <c r="D27" s="16"/>
      <c r="E27" s="6">
        <v>27702.44</v>
      </c>
    </row>
    <row r="28" spans="1:5" ht="22.5" customHeight="1">
      <c r="A28" s="5" t="s">
        <v>187</v>
      </c>
      <c r="B28" s="16" t="s">
        <v>188</v>
      </c>
      <c r="C28" s="16"/>
      <c r="D28" s="16"/>
      <c r="E28" s="6">
        <v>26932.92</v>
      </c>
    </row>
    <row r="29" spans="1:5" ht="36.75" customHeight="1">
      <c r="A29" s="5" t="s">
        <v>189</v>
      </c>
      <c r="B29" s="16" t="s">
        <v>190</v>
      </c>
      <c r="C29" s="16"/>
      <c r="D29" s="16"/>
      <c r="E29" s="6">
        <v>19795.96</v>
      </c>
    </row>
    <row r="30" spans="1:5" ht="45" customHeight="1">
      <c r="A30" s="5" t="s">
        <v>191</v>
      </c>
      <c r="B30" s="16" t="s">
        <v>192</v>
      </c>
      <c r="C30" s="16"/>
      <c r="D30" s="16"/>
      <c r="E30" s="6">
        <v>20236.27</v>
      </c>
    </row>
    <row r="31" spans="1:5" ht="54.75" customHeight="1">
      <c r="A31" s="5" t="s">
        <v>212</v>
      </c>
      <c r="B31" s="16" t="s">
        <v>213</v>
      </c>
      <c r="C31" s="16"/>
      <c r="D31" s="16"/>
      <c r="E31" s="6">
        <v>2833.22</v>
      </c>
    </row>
    <row r="32" spans="1:5" ht="45" customHeight="1">
      <c r="A32" s="5" t="s">
        <v>215</v>
      </c>
      <c r="B32" s="16" t="s">
        <v>216</v>
      </c>
      <c r="C32" s="16"/>
      <c r="D32" s="16"/>
      <c r="E32" s="6">
        <v>36869.99</v>
      </c>
    </row>
    <row r="33" spans="1:5" ht="39" customHeight="1">
      <c r="A33" s="5" t="s">
        <v>217</v>
      </c>
      <c r="B33" s="16" t="s">
        <v>218</v>
      </c>
      <c r="C33" s="16"/>
      <c r="D33" s="16"/>
      <c r="E33" s="6">
        <v>4948.99</v>
      </c>
    </row>
    <row r="34" spans="1:5" ht="41.25" customHeight="1">
      <c r="A34" s="5" t="s">
        <v>219</v>
      </c>
      <c r="B34" s="16" t="s">
        <v>220</v>
      </c>
      <c r="C34" s="16"/>
      <c r="D34" s="16"/>
      <c r="E34" s="6">
        <v>7749.92</v>
      </c>
    </row>
    <row r="35" spans="1:5" ht="105.75" customHeight="1">
      <c r="A35" s="5" t="s">
        <v>221</v>
      </c>
      <c r="B35" s="16" t="s">
        <v>222</v>
      </c>
      <c r="C35" s="16"/>
      <c r="D35" s="16"/>
      <c r="E35" s="6">
        <v>3018.88</v>
      </c>
    </row>
    <row r="36" spans="1:5" ht="47.25" customHeight="1">
      <c r="A36" s="5" t="s">
        <v>223</v>
      </c>
      <c r="B36" s="16" t="s">
        <v>224</v>
      </c>
      <c r="C36" s="16"/>
      <c r="D36" s="16"/>
      <c r="E36" s="6">
        <v>14846.97</v>
      </c>
    </row>
    <row r="37" spans="1:5" ht="12.75">
      <c r="A37" s="16" t="s">
        <v>225</v>
      </c>
      <c r="B37" s="16"/>
      <c r="C37" s="16"/>
      <c r="D37" s="16"/>
      <c r="E37" s="6">
        <v>232299.24</v>
      </c>
    </row>
    <row r="38" spans="1:5" ht="12.75">
      <c r="A38" s="17" t="s">
        <v>154</v>
      </c>
      <c r="B38" s="17"/>
      <c r="C38" s="17"/>
      <c r="D38" s="17"/>
      <c r="E38" s="17"/>
    </row>
    <row r="39" spans="1:5" ht="27" customHeight="1">
      <c r="A39" s="5" t="s">
        <v>329</v>
      </c>
      <c r="B39" s="16" t="s">
        <v>170</v>
      </c>
      <c r="C39" s="16"/>
      <c r="D39" s="16"/>
      <c r="E39" s="6">
        <v>3933.4</v>
      </c>
    </row>
    <row r="40" spans="1:5" ht="13.5" customHeight="1">
      <c r="A40" s="7"/>
      <c r="B40" s="18" t="s">
        <v>325</v>
      </c>
      <c r="C40" s="18"/>
      <c r="D40" s="8" t="s">
        <v>236</v>
      </c>
      <c r="E40" s="8">
        <v>933.4</v>
      </c>
    </row>
    <row r="41" spans="1:5" ht="17.25" customHeight="1">
      <c r="A41" s="7"/>
      <c r="B41" s="18" t="s">
        <v>505</v>
      </c>
      <c r="C41" s="18"/>
      <c r="D41" s="8" t="s">
        <v>414</v>
      </c>
      <c r="E41" s="8">
        <v>3000</v>
      </c>
    </row>
    <row r="42" spans="1:5" ht="22.5" customHeight="1">
      <c r="A42" s="5" t="s">
        <v>234</v>
      </c>
      <c r="B42" s="16" t="s">
        <v>170</v>
      </c>
      <c r="C42" s="16"/>
      <c r="D42" s="16"/>
      <c r="E42" s="6">
        <v>125934</v>
      </c>
    </row>
    <row r="43" spans="1:5" ht="12.75" customHeight="1">
      <c r="A43" s="7"/>
      <c r="B43" s="18" t="s">
        <v>506</v>
      </c>
      <c r="C43" s="18"/>
      <c r="D43" s="8" t="s">
        <v>414</v>
      </c>
      <c r="E43" s="8">
        <v>125934</v>
      </c>
    </row>
    <row r="44" spans="1:5" ht="12.75" customHeight="1">
      <c r="A44" s="5" t="s">
        <v>238</v>
      </c>
      <c r="B44" s="16" t="s">
        <v>170</v>
      </c>
      <c r="C44" s="16"/>
      <c r="D44" s="16"/>
      <c r="E44" s="6">
        <v>6488.58</v>
      </c>
    </row>
    <row r="45" spans="1:5" ht="14.25" customHeight="1">
      <c r="A45" s="7"/>
      <c r="B45" s="18" t="s">
        <v>507</v>
      </c>
      <c r="C45" s="18"/>
      <c r="D45" s="8" t="s">
        <v>109</v>
      </c>
      <c r="E45" s="8">
        <v>2731.24</v>
      </c>
    </row>
    <row r="46" spans="1:5" ht="22.5" customHeight="1">
      <c r="A46" s="7"/>
      <c r="B46" s="18" t="s">
        <v>291</v>
      </c>
      <c r="C46" s="18"/>
      <c r="D46" s="8" t="s">
        <v>508</v>
      </c>
      <c r="E46" s="8">
        <v>3757.34</v>
      </c>
    </row>
    <row r="47" spans="1:5" ht="22.5" customHeight="1">
      <c r="A47" s="5" t="s">
        <v>106</v>
      </c>
      <c r="B47" s="16" t="s">
        <v>170</v>
      </c>
      <c r="C47" s="16"/>
      <c r="D47" s="16"/>
      <c r="E47" s="6">
        <v>42518.62</v>
      </c>
    </row>
    <row r="48" spans="1:5" ht="15.75" customHeight="1">
      <c r="A48" s="7"/>
      <c r="B48" s="18" t="s">
        <v>509</v>
      </c>
      <c r="C48" s="18"/>
      <c r="D48" s="8" t="s">
        <v>236</v>
      </c>
      <c r="E48" s="8">
        <v>42518.62</v>
      </c>
    </row>
    <row r="49" spans="1:5" ht="33.75" customHeight="1">
      <c r="A49" s="5" t="s">
        <v>243</v>
      </c>
      <c r="B49" s="16" t="s">
        <v>170</v>
      </c>
      <c r="C49" s="16"/>
      <c r="D49" s="16"/>
      <c r="E49" s="6">
        <v>15888.1</v>
      </c>
    </row>
    <row r="50" spans="1:5" ht="18" customHeight="1">
      <c r="A50" s="7"/>
      <c r="B50" s="19" t="s">
        <v>510</v>
      </c>
      <c r="C50" s="20"/>
      <c r="D50" s="21"/>
      <c r="E50" s="8">
        <v>15888.1</v>
      </c>
    </row>
    <row r="51" spans="1:5" ht="12.75">
      <c r="A51" s="16" t="s">
        <v>225</v>
      </c>
      <c r="B51" s="16"/>
      <c r="C51" s="18"/>
      <c r="D51" s="18"/>
      <c r="E51" s="8">
        <v>194762.7</v>
      </c>
    </row>
    <row r="52" spans="1:5" ht="12.75">
      <c r="A52" s="16" t="s">
        <v>246</v>
      </c>
      <c r="B52" s="16"/>
      <c r="C52" s="16"/>
      <c r="D52" s="16"/>
      <c r="E52" s="6">
        <v>427061.94</v>
      </c>
    </row>
    <row r="54" spans="1:5" ht="12.75">
      <c r="A54" s="23"/>
      <c r="B54" s="23"/>
      <c r="C54" s="23"/>
      <c r="D54" s="23"/>
      <c r="E54" s="23"/>
    </row>
    <row r="55" spans="1:5" ht="12.75">
      <c r="A55" s="22" t="s">
        <v>96</v>
      </c>
      <c r="B55" s="22"/>
      <c r="C55" s="22"/>
      <c r="D55" s="22"/>
      <c r="E55" s="22"/>
    </row>
    <row r="56" spans="1:5" ht="12.75">
      <c r="A56" s="23"/>
      <c r="B56" s="23"/>
      <c r="C56" s="23"/>
      <c r="D56" s="23"/>
      <c r="E56" s="23"/>
    </row>
  </sheetData>
  <mergeCells count="48">
    <mergeCell ref="A56:E56"/>
    <mergeCell ref="A52:D52"/>
    <mergeCell ref="A54:E54"/>
    <mergeCell ref="A55:E55"/>
    <mergeCell ref="B48:C48"/>
    <mergeCell ref="B49:D49"/>
    <mergeCell ref="B50:D50"/>
    <mergeCell ref="A51:D51"/>
    <mergeCell ref="B44:D44"/>
    <mergeCell ref="B45:C45"/>
    <mergeCell ref="B46:C46"/>
    <mergeCell ref="B47:D47"/>
    <mergeCell ref="B40:C40"/>
    <mergeCell ref="B41:C41"/>
    <mergeCell ref="B42:D42"/>
    <mergeCell ref="B43:C43"/>
    <mergeCell ref="A37:D37"/>
    <mergeCell ref="A38:E38"/>
    <mergeCell ref="B39:D39"/>
    <mergeCell ref="B36:D36"/>
    <mergeCell ref="B34:D34"/>
    <mergeCell ref="B35:D35"/>
    <mergeCell ref="B33:D33"/>
    <mergeCell ref="B32:D32"/>
    <mergeCell ref="B31:D31"/>
    <mergeCell ref="B30:D30"/>
    <mergeCell ref="B29:D29"/>
    <mergeCell ref="B28:D28"/>
    <mergeCell ref="B26:C26"/>
    <mergeCell ref="B27:D27"/>
    <mergeCell ref="B24:D24"/>
    <mergeCell ref="B25:C25"/>
    <mergeCell ref="B22:C22"/>
    <mergeCell ref="B23:D23"/>
    <mergeCell ref="B20:D20"/>
    <mergeCell ref="B21:D21"/>
    <mergeCell ref="C6:F6"/>
    <mergeCell ref="B17:C17"/>
    <mergeCell ref="A18:E18"/>
    <mergeCell ref="B19:D19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92"/>
  <sheetViews>
    <sheetView workbookViewId="0" topLeftCell="A73">
      <selection activeCell="C96" sqref="C96"/>
    </sheetView>
  </sheetViews>
  <sheetFormatPr defaultColWidth="9.140625" defaultRowHeight="12.75"/>
  <cols>
    <col min="1" max="1" width="25.7109375" style="11" customWidth="1"/>
    <col min="2" max="2" width="20.8515625" style="2" customWidth="1"/>
    <col min="3" max="3" width="25.421875" style="2" customWidth="1"/>
    <col min="4" max="4" width="18.140625" style="2" customWidth="1"/>
    <col min="5" max="8" width="11.7109375" style="2" customWidth="1"/>
    <col min="9" max="16384" width="9.140625" style="3" customWidth="1"/>
  </cols>
  <sheetData>
    <row r="1" spans="1:7" ht="12.75">
      <c r="A1" s="13" t="s">
        <v>145</v>
      </c>
      <c r="B1" s="14"/>
      <c r="C1" s="14"/>
      <c r="D1" s="14"/>
      <c r="E1" s="14"/>
      <c r="F1" s="14"/>
      <c r="G1" s="1"/>
    </row>
    <row r="2" spans="1:7" ht="12.75">
      <c r="A2" s="14" t="s">
        <v>146</v>
      </c>
      <c r="B2" s="14"/>
      <c r="C2" s="14"/>
      <c r="D2" s="14"/>
      <c r="E2" s="14"/>
      <c r="F2" s="14"/>
      <c r="G2" s="1"/>
    </row>
    <row r="3" spans="1:7" ht="12.75">
      <c r="A3" s="15" t="s">
        <v>434</v>
      </c>
      <c r="B3" s="15"/>
      <c r="C3" s="15" t="s">
        <v>511</v>
      </c>
      <c r="D3" s="15"/>
      <c r="E3" s="15"/>
      <c r="F3" s="15"/>
      <c r="G3" s="1"/>
    </row>
    <row r="4" spans="1:7" ht="12.75">
      <c r="A4" s="15" t="s">
        <v>512</v>
      </c>
      <c r="B4" s="15"/>
      <c r="C4" s="15" t="s">
        <v>513</v>
      </c>
      <c r="D4" s="15"/>
      <c r="E4" s="15"/>
      <c r="F4" s="15"/>
      <c r="G4" s="1"/>
    </row>
    <row r="5" spans="1:7" ht="12.75">
      <c r="A5" s="15" t="s">
        <v>151</v>
      </c>
      <c r="B5" s="15"/>
      <c r="C5" s="15" t="s">
        <v>514</v>
      </c>
      <c r="D5" s="15"/>
      <c r="E5" s="15"/>
      <c r="F5" s="15"/>
      <c r="G5" s="1"/>
    </row>
    <row r="6" spans="1:7" ht="12.75">
      <c r="A6" s="4"/>
      <c r="B6" s="1"/>
      <c r="C6" s="15"/>
      <c r="D6" s="15"/>
      <c r="E6" s="15"/>
      <c r="F6" s="15"/>
      <c r="G6" s="1"/>
    </row>
    <row r="7" spans="1:7" ht="12.75">
      <c r="A7" s="4"/>
      <c r="B7" s="1"/>
      <c r="C7" s="1"/>
      <c r="D7" s="1"/>
      <c r="E7" s="1"/>
      <c r="F7" s="1"/>
      <c r="G7" s="1"/>
    </row>
    <row r="8" spans="1:7" ht="45">
      <c r="A8" s="5"/>
      <c r="B8" s="6" t="s">
        <v>153</v>
      </c>
      <c r="C8" s="6" t="s">
        <v>154</v>
      </c>
      <c r="D8" s="6" t="s">
        <v>155</v>
      </c>
      <c r="E8" s="6" t="s">
        <v>156</v>
      </c>
      <c r="F8" s="6" t="s">
        <v>157</v>
      </c>
      <c r="G8" s="6" t="s">
        <v>158</v>
      </c>
    </row>
    <row r="9" spans="1:7" ht="12.75">
      <c r="A9" s="5" t="s">
        <v>159</v>
      </c>
      <c r="B9" s="6">
        <v>253196.99</v>
      </c>
      <c r="C9" s="6">
        <v>-673713.86</v>
      </c>
      <c r="D9" s="6"/>
      <c r="E9" s="6"/>
      <c r="F9" s="6"/>
      <c r="G9" s="6">
        <v>-420516.87</v>
      </c>
    </row>
    <row r="10" spans="1:7" ht="12.75">
      <c r="A10" s="7" t="s">
        <v>160</v>
      </c>
      <c r="B10" s="8">
        <v>1798106.36</v>
      </c>
      <c r="C10" s="8">
        <v>1290258.27</v>
      </c>
      <c r="D10" s="8">
        <v>159037.16</v>
      </c>
      <c r="E10" s="8">
        <v>501104.82</v>
      </c>
      <c r="F10" s="8">
        <v>797253.89</v>
      </c>
      <c r="G10" s="8">
        <v>4545760.5</v>
      </c>
    </row>
    <row r="11" spans="1:7" ht="22.5">
      <c r="A11" s="7" t="s">
        <v>161</v>
      </c>
      <c r="B11" s="8">
        <v>1684666.35</v>
      </c>
      <c r="C11" s="8">
        <v>1207581.6</v>
      </c>
      <c r="D11" s="8">
        <v>148843.85</v>
      </c>
      <c r="E11" s="8">
        <v>468992.72</v>
      </c>
      <c r="F11" s="8">
        <v>746286.44</v>
      </c>
      <c r="G11" s="8">
        <v>4256370.96</v>
      </c>
    </row>
    <row r="12" spans="1:7" ht="12.75">
      <c r="A12" s="5" t="s">
        <v>162</v>
      </c>
      <c r="B12" s="6">
        <v>1766117.2</v>
      </c>
      <c r="C12" s="6">
        <v>1253152.3</v>
      </c>
      <c r="D12" s="6">
        <v>154996.9</v>
      </c>
      <c r="E12" s="6">
        <v>470175.41</v>
      </c>
      <c r="F12" s="6">
        <v>784227.59</v>
      </c>
      <c r="G12" s="6">
        <v>4428669.4</v>
      </c>
    </row>
    <row r="13" spans="1:7" ht="12.75">
      <c r="A13" s="7" t="s">
        <v>163</v>
      </c>
      <c r="B13" s="8">
        <v>1740938.91</v>
      </c>
      <c r="C13" s="8">
        <v>1506475.24</v>
      </c>
      <c r="D13" s="8">
        <v>159037.16</v>
      </c>
      <c r="E13" s="8">
        <v>501104.82</v>
      </c>
      <c r="F13" s="8">
        <v>797253.89</v>
      </c>
      <c r="G13" s="8">
        <v>4704810.02</v>
      </c>
    </row>
    <row r="14" spans="1:7" ht="12.75">
      <c r="A14" s="5" t="s">
        <v>164</v>
      </c>
      <c r="B14" s="6">
        <v>278375.28</v>
      </c>
      <c r="C14" s="6">
        <v>-927036.8</v>
      </c>
      <c r="D14" s="6">
        <v>-4040.26</v>
      </c>
      <c r="E14" s="6">
        <v>-30929.41</v>
      </c>
      <c r="F14" s="6">
        <v>-13026.3</v>
      </c>
      <c r="G14" s="6">
        <v>-696657.49</v>
      </c>
    </row>
    <row r="17" spans="1:5" ht="22.5">
      <c r="A17" s="6" t="s">
        <v>165</v>
      </c>
      <c r="B17" s="17" t="s">
        <v>166</v>
      </c>
      <c r="C17" s="17"/>
      <c r="D17" s="6" t="s">
        <v>167</v>
      </c>
      <c r="E17" s="6" t="s">
        <v>168</v>
      </c>
    </row>
    <row r="18" spans="1:5" ht="12.75">
      <c r="A18" s="17" t="s">
        <v>153</v>
      </c>
      <c r="B18" s="17"/>
      <c r="C18" s="17"/>
      <c r="D18" s="17"/>
      <c r="E18" s="17"/>
    </row>
    <row r="19" spans="1:5" ht="12.75" customHeight="1">
      <c r="A19" s="5" t="s">
        <v>169</v>
      </c>
      <c r="B19" s="16" t="s">
        <v>170</v>
      </c>
      <c r="C19" s="16"/>
      <c r="D19" s="16"/>
      <c r="E19" s="6">
        <v>18136.42</v>
      </c>
    </row>
    <row r="20" spans="1:5" ht="18" customHeight="1">
      <c r="A20" s="7"/>
      <c r="B20" s="18" t="s">
        <v>171</v>
      </c>
      <c r="C20" s="18"/>
      <c r="D20" s="8" t="s">
        <v>445</v>
      </c>
      <c r="E20" s="8">
        <v>4640.87</v>
      </c>
    </row>
    <row r="21" spans="1:5" ht="17.25" customHeight="1">
      <c r="A21" s="7"/>
      <c r="B21" s="18" t="s">
        <v>486</v>
      </c>
      <c r="C21" s="18"/>
      <c r="D21" s="8"/>
      <c r="E21" s="8">
        <v>3563.12</v>
      </c>
    </row>
    <row r="22" spans="1:5" ht="18" customHeight="1">
      <c r="A22" s="7"/>
      <c r="B22" s="18" t="s">
        <v>172</v>
      </c>
      <c r="C22" s="18"/>
      <c r="D22" s="8" t="s">
        <v>515</v>
      </c>
      <c r="E22" s="8">
        <v>9932.43</v>
      </c>
    </row>
    <row r="23" spans="1:5" ht="47.25" customHeight="1">
      <c r="A23" s="5" t="s">
        <v>251</v>
      </c>
      <c r="B23" s="16" t="s">
        <v>252</v>
      </c>
      <c r="C23" s="16"/>
      <c r="D23" s="16"/>
      <c r="E23" s="6">
        <v>302736</v>
      </c>
    </row>
    <row r="24" spans="1:5" ht="22.5" customHeight="1">
      <c r="A24" s="5" t="s">
        <v>329</v>
      </c>
      <c r="B24" s="16" t="s">
        <v>170</v>
      </c>
      <c r="C24" s="16"/>
      <c r="D24" s="16"/>
      <c r="E24" s="6">
        <v>16500</v>
      </c>
    </row>
    <row r="25" spans="1:5" ht="18" customHeight="1">
      <c r="A25" s="7"/>
      <c r="B25" s="18" t="s">
        <v>136</v>
      </c>
      <c r="C25" s="18"/>
      <c r="D25" s="8" t="s">
        <v>516</v>
      </c>
      <c r="E25" s="8">
        <v>16500</v>
      </c>
    </row>
    <row r="26" spans="1:5" ht="70.5" customHeight="1">
      <c r="A26" s="5" t="s">
        <v>173</v>
      </c>
      <c r="B26" s="16" t="s">
        <v>174</v>
      </c>
      <c r="C26" s="16"/>
      <c r="D26" s="16"/>
      <c r="E26" s="6">
        <v>32728.88</v>
      </c>
    </row>
    <row r="27" spans="1:5" ht="23.25" customHeight="1">
      <c r="A27" s="5" t="s">
        <v>234</v>
      </c>
      <c r="B27" s="16" t="s">
        <v>170</v>
      </c>
      <c r="C27" s="16"/>
      <c r="D27" s="16"/>
      <c r="E27" s="6">
        <v>108690.68</v>
      </c>
    </row>
    <row r="28" spans="1:5" ht="18" customHeight="1">
      <c r="A28" s="7"/>
      <c r="B28" s="19" t="s">
        <v>517</v>
      </c>
      <c r="C28" s="20"/>
      <c r="D28" s="21"/>
      <c r="E28" s="8">
        <f>22723.81+E29</f>
        <v>108690.68</v>
      </c>
    </row>
    <row r="29" spans="1:5" ht="56.25" customHeight="1" hidden="1">
      <c r="A29" s="7"/>
      <c r="B29" s="18" t="s">
        <v>518</v>
      </c>
      <c r="C29" s="18"/>
      <c r="D29" s="8" t="s">
        <v>519</v>
      </c>
      <c r="E29" s="8">
        <v>85966.87</v>
      </c>
    </row>
    <row r="30" spans="1:5" ht="36" customHeight="1">
      <c r="A30" s="5" t="s">
        <v>179</v>
      </c>
      <c r="B30" s="16" t="s">
        <v>180</v>
      </c>
      <c r="C30" s="16"/>
      <c r="D30" s="16"/>
      <c r="E30" s="6">
        <v>27864</v>
      </c>
    </row>
    <row r="31" spans="1:5" ht="19.5" customHeight="1">
      <c r="A31" s="5" t="s">
        <v>272</v>
      </c>
      <c r="B31" s="16" t="s">
        <v>170</v>
      </c>
      <c r="C31" s="16"/>
      <c r="D31" s="16"/>
      <c r="E31" s="6">
        <v>2127.82</v>
      </c>
    </row>
    <row r="32" spans="1:5" ht="19.5" customHeight="1">
      <c r="A32" s="5" t="s">
        <v>341</v>
      </c>
      <c r="B32" s="16" t="s">
        <v>342</v>
      </c>
      <c r="C32" s="16"/>
      <c r="D32" s="16"/>
      <c r="E32" s="6">
        <v>816.08</v>
      </c>
    </row>
    <row r="33" spans="1:5" ht="18.75" customHeight="1">
      <c r="A33" s="7"/>
      <c r="B33" s="18" t="s">
        <v>520</v>
      </c>
      <c r="C33" s="18"/>
      <c r="D33" s="8" t="s">
        <v>236</v>
      </c>
      <c r="E33" s="8">
        <v>816.08</v>
      </c>
    </row>
    <row r="34" spans="1:5" ht="18.75" customHeight="1">
      <c r="A34" s="5" t="s">
        <v>182</v>
      </c>
      <c r="B34" s="16" t="s">
        <v>183</v>
      </c>
      <c r="C34" s="16"/>
      <c r="D34" s="16"/>
      <c r="E34" s="6">
        <v>207246.84</v>
      </c>
    </row>
    <row r="35" spans="1:5" ht="22.5" customHeight="1">
      <c r="A35" s="5" t="s">
        <v>187</v>
      </c>
      <c r="B35" s="16" t="s">
        <v>188</v>
      </c>
      <c r="C35" s="16"/>
      <c r="D35" s="16"/>
      <c r="E35" s="6">
        <v>201489.96</v>
      </c>
    </row>
    <row r="36" spans="1:5" ht="35.25" customHeight="1">
      <c r="A36" s="5" t="s">
        <v>189</v>
      </c>
      <c r="B36" s="16" t="s">
        <v>190</v>
      </c>
      <c r="C36" s="16"/>
      <c r="D36" s="16"/>
      <c r="E36" s="6">
        <v>148092.5</v>
      </c>
    </row>
    <row r="37" spans="1:5" ht="51.75" customHeight="1">
      <c r="A37" s="5" t="s">
        <v>191</v>
      </c>
      <c r="B37" s="16" t="s">
        <v>192</v>
      </c>
      <c r="C37" s="16"/>
      <c r="D37" s="16"/>
      <c r="E37" s="6">
        <v>118419.71</v>
      </c>
    </row>
    <row r="38" spans="1:5" ht="47.25" customHeight="1">
      <c r="A38" s="5" t="s">
        <v>212</v>
      </c>
      <c r="B38" s="16" t="s">
        <v>213</v>
      </c>
      <c r="C38" s="16"/>
      <c r="D38" s="16"/>
      <c r="E38" s="6">
        <v>51696.34</v>
      </c>
    </row>
    <row r="39" spans="1:5" ht="45" customHeight="1">
      <c r="A39" s="5" t="s">
        <v>215</v>
      </c>
      <c r="B39" s="16" t="s">
        <v>216</v>
      </c>
      <c r="C39" s="16"/>
      <c r="D39" s="16"/>
      <c r="E39" s="6">
        <v>275822.3</v>
      </c>
    </row>
    <row r="40" spans="1:5" ht="39.75" customHeight="1">
      <c r="A40" s="5" t="s">
        <v>217</v>
      </c>
      <c r="B40" s="16" t="s">
        <v>218</v>
      </c>
      <c r="C40" s="16"/>
      <c r="D40" s="16"/>
      <c r="E40" s="6">
        <v>37023.13</v>
      </c>
    </row>
    <row r="41" spans="1:5" ht="51" customHeight="1">
      <c r="A41" s="5" t="s">
        <v>219</v>
      </c>
      <c r="B41" s="16" t="s">
        <v>220</v>
      </c>
      <c r="C41" s="16"/>
      <c r="D41" s="16"/>
      <c r="E41" s="6">
        <v>57978.18</v>
      </c>
    </row>
    <row r="42" spans="1:5" ht="102.75" customHeight="1">
      <c r="A42" s="5" t="s">
        <v>221</v>
      </c>
      <c r="B42" s="16" t="s">
        <v>222</v>
      </c>
      <c r="C42" s="16"/>
      <c r="D42" s="16"/>
      <c r="E42" s="6">
        <v>22500.69</v>
      </c>
    </row>
    <row r="43" spans="1:5" ht="57.75" customHeight="1">
      <c r="A43" s="5" t="s">
        <v>223</v>
      </c>
      <c r="B43" s="16" t="s">
        <v>224</v>
      </c>
      <c r="C43" s="16"/>
      <c r="D43" s="16"/>
      <c r="E43" s="6">
        <v>111069.38</v>
      </c>
    </row>
    <row r="44" spans="1:5" ht="12.75">
      <c r="A44" s="16" t="s">
        <v>225</v>
      </c>
      <c r="B44" s="16"/>
      <c r="C44" s="16"/>
      <c r="D44" s="16"/>
      <c r="E44" s="6">
        <v>1740938.91</v>
      </c>
    </row>
    <row r="45" spans="1:5" ht="12.75">
      <c r="A45" s="17" t="s">
        <v>154</v>
      </c>
      <c r="B45" s="17"/>
      <c r="C45" s="17"/>
      <c r="D45" s="17"/>
      <c r="E45" s="17"/>
    </row>
    <row r="46" spans="1:5" ht="12.75" customHeight="1">
      <c r="A46" s="5" t="s">
        <v>226</v>
      </c>
      <c r="B46" s="16" t="s">
        <v>170</v>
      </c>
      <c r="C46" s="16"/>
      <c r="D46" s="16"/>
      <c r="E46" s="6">
        <v>212.62</v>
      </c>
    </row>
    <row r="47" spans="1:5" ht="18.75" customHeight="1">
      <c r="A47" s="7"/>
      <c r="B47" s="18" t="s">
        <v>0</v>
      </c>
      <c r="C47" s="18"/>
      <c r="D47" s="8" t="s">
        <v>360</v>
      </c>
      <c r="E47" s="8">
        <v>212.62</v>
      </c>
    </row>
    <row r="48" spans="1:5" ht="12.75" customHeight="1">
      <c r="A48" s="5" t="s">
        <v>372</v>
      </c>
      <c r="B48" s="16" t="s">
        <v>170</v>
      </c>
      <c r="C48" s="16"/>
      <c r="D48" s="16"/>
      <c r="E48" s="6">
        <v>117620</v>
      </c>
    </row>
    <row r="49" spans="1:5" ht="22.5" customHeight="1">
      <c r="A49" s="7"/>
      <c r="B49" s="19" t="s">
        <v>302</v>
      </c>
      <c r="C49" s="20"/>
      <c r="D49" s="21"/>
      <c r="E49" s="8">
        <v>117620</v>
      </c>
    </row>
    <row r="50" spans="1:5" ht="12.75" customHeight="1">
      <c r="A50" s="5" t="s">
        <v>229</v>
      </c>
      <c r="B50" s="16" t="s">
        <v>170</v>
      </c>
      <c r="C50" s="16"/>
      <c r="D50" s="16"/>
      <c r="E50" s="6">
        <v>286914</v>
      </c>
    </row>
    <row r="51" spans="1:5" ht="21.75" customHeight="1">
      <c r="A51" s="7"/>
      <c r="B51" s="18" t="s">
        <v>1</v>
      </c>
      <c r="C51" s="18"/>
      <c r="D51" s="8"/>
      <c r="E51" s="8">
        <v>23276</v>
      </c>
    </row>
    <row r="52" spans="1:5" ht="22.5" customHeight="1">
      <c r="A52" s="7"/>
      <c r="B52" s="18" t="s">
        <v>230</v>
      </c>
      <c r="C52" s="18"/>
      <c r="D52" s="8" t="s">
        <v>2</v>
      </c>
      <c r="E52" s="8">
        <v>263638</v>
      </c>
    </row>
    <row r="53" spans="1:5" ht="12.75" customHeight="1">
      <c r="A53" s="5" t="s">
        <v>232</v>
      </c>
      <c r="B53" s="16" t="s">
        <v>170</v>
      </c>
      <c r="C53" s="16"/>
      <c r="D53" s="16"/>
      <c r="E53" s="6">
        <v>31958.28</v>
      </c>
    </row>
    <row r="54" spans="1:5" ht="23.25" customHeight="1">
      <c r="A54" s="7"/>
      <c r="B54" s="19" t="s">
        <v>3</v>
      </c>
      <c r="C54" s="20"/>
      <c r="D54" s="21"/>
      <c r="E54" s="8">
        <v>13511.9</v>
      </c>
    </row>
    <row r="55" spans="1:5" ht="22.5" customHeight="1">
      <c r="A55" s="7"/>
      <c r="B55" s="18" t="s">
        <v>233</v>
      </c>
      <c r="C55" s="18"/>
      <c r="D55" s="8"/>
      <c r="E55" s="8">
        <v>6921.63</v>
      </c>
    </row>
    <row r="56" spans="1:5" ht="21.75" customHeight="1">
      <c r="A56" s="7"/>
      <c r="B56" s="18" t="s">
        <v>4</v>
      </c>
      <c r="C56" s="18"/>
      <c r="D56" s="8"/>
      <c r="E56" s="8">
        <v>11524.75</v>
      </c>
    </row>
    <row r="57" spans="1:5" ht="22.5" customHeight="1">
      <c r="A57" s="5" t="s">
        <v>234</v>
      </c>
      <c r="B57" s="16" t="s">
        <v>170</v>
      </c>
      <c r="C57" s="16"/>
      <c r="D57" s="16"/>
      <c r="E57" s="6">
        <v>421798.67</v>
      </c>
    </row>
    <row r="58" spans="1:5" ht="19.5" customHeight="1">
      <c r="A58" s="7"/>
      <c r="B58" s="19" t="s">
        <v>5</v>
      </c>
      <c r="C58" s="20"/>
      <c r="D58" s="21"/>
      <c r="E58" s="8">
        <v>18396.67</v>
      </c>
    </row>
    <row r="59" spans="1:5" ht="22.5" customHeight="1">
      <c r="A59" s="7"/>
      <c r="B59" s="18" t="s">
        <v>6</v>
      </c>
      <c r="C59" s="18"/>
      <c r="D59" s="8" t="s">
        <v>7</v>
      </c>
      <c r="E59" s="8">
        <v>403402</v>
      </c>
    </row>
    <row r="60" spans="1:5" ht="22.5" customHeight="1">
      <c r="A60" s="5" t="s">
        <v>270</v>
      </c>
      <c r="B60" s="16" t="s">
        <v>170</v>
      </c>
      <c r="C60" s="16"/>
      <c r="D60" s="16"/>
      <c r="E60" s="6">
        <v>113337</v>
      </c>
    </row>
    <row r="61" spans="1:5" ht="22.5" customHeight="1">
      <c r="A61" s="7"/>
      <c r="B61" s="18" t="s">
        <v>490</v>
      </c>
      <c r="C61" s="18"/>
      <c r="D61" s="8"/>
      <c r="E61" s="8">
        <v>113337</v>
      </c>
    </row>
    <row r="62" spans="1:5" ht="12.75" customHeight="1">
      <c r="A62" s="5" t="s">
        <v>272</v>
      </c>
      <c r="B62" s="16" t="s">
        <v>170</v>
      </c>
      <c r="C62" s="16"/>
      <c r="D62" s="16"/>
      <c r="E62" s="6">
        <f>5476.27-E66</f>
        <v>3344.9000000000005</v>
      </c>
    </row>
    <row r="63" spans="1:5" ht="27" customHeight="1">
      <c r="A63" s="7"/>
      <c r="B63" s="19" t="s">
        <v>8</v>
      </c>
      <c r="C63" s="20"/>
      <c r="D63" s="21"/>
      <c r="E63" s="8">
        <v>1412.12</v>
      </c>
    </row>
    <row r="64" spans="1:5" ht="27.75" customHeight="1">
      <c r="A64" s="7"/>
      <c r="B64" s="18" t="s">
        <v>265</v>
      </c>
      <c r="C64" s="18"/>
      <c r="D64" s="8" t="s">
        <v>9</v>
      </c>
      <c r="E64" s="8">
        <v>1932.78</v>
      </c>
    </row>
    <row r="65" spans="1:5" ht="12.75" customHeight="1">
      <c r="A65" s="5" t="s">
        <v>238</v>
      </c>
      <c r="B65" s="16" t="s">
        <v>170</v>
      </c>
      <c r="C65" s="16"/>
      <c r="D65" s="27"/>
      <c r="E65" s="6">
        <f>200414.09+E66</f>
        <v>202545.46</v>
      </c>
    </row>
    <row r="66" spans="1:5" ht="20.25" customHeight="1">
      <c r="A66" s="5"/>
      <c r="B66" s="19" t="s">
        <v>10</v>
      </c>
      <c r="C66" s="20"/>
      <c r="D66" s="28" t="s">
        <v>109</v>
      </c>
      <c r="E66" s="29">
        <v>2131.37</v>
      </c>
    </row>
    <row r="67" spans="1:5" ht="22.5" customHeight="1">
      <c r="A67" s="7"/>
      <c r="B67" s="18" t="s">
        <v>507</v>
      </c>
      <c r="C67" s="18"/>
      <c r="D67" s="30" t="s">
        <v>236</v>
      </c>
      <c r="E67" s="8">
        <v>2377.15</v>
      </c>
    </row>
    <row r="68" spans="1:5" ht="23.25" customHeight="1">
      <c r="A68" s="7"/>
      <c r="B68" s="18" t="s">
        <v>11</v>
      </c>
      <c r="C68" s="18"/>
      <c r="D68" s="8" t="s">
        <v>12</v>
      </c>
      <c r="E68" s="8">
        <v>4361.54</v>
      </c>
    </row>
    <row r="69" spans="1:5" ht="23.25" customHeight="1">
      <c r="A69" s="7"/>
      <c r="B69" s="18" t="s">
        <v>507</v>
      </c>
      <c r="C69" s="18"/>
      <c r="D69" s="8" t="s">
        <v>414</v>
      </c>
      <c r="E69" s="8">
        <v>4398.94</v>
      </c>
    </row>
    <row r="70" spans="1:5" ht="23.25" customHeight="1">
      <c r="A70" s="7"/>
      <c r="B70" s="18" t="s">
        <v>11</v>
      </c>
      <c r="C70" s="18"/>
      <c r="D70" s="8" t="s">
        <v>414</v>
      </c>
      <c r="E70" s="8">
        <v>4655.54</v>
      </c>
    </row>
    <row r="71" spans="1:5" ht="23.25" customHeight="1">
      <c r="A71" s="7"/>
      <c r="B71" s="18" t="s">
        <v>521</v>
      </c>
      <c r="C71" s="18"/>
      <c r="D71" s="8" t="s">
        <v>13</v>
      </c>
      <c r="E71" s="8">
        <v>8948.05</v>
      </c>
    </row>
    <row r="72" spans="1:5" ht="22.5" customHeight="1">
      <c r="A72" s="7"/>
      <c r="B72" s="18" t="s">
        <v>521</v>
      </c>
      <c r="C72" s="18"/>
      <c r="D72" s="8" t="s">
        <v>14</v>
      </c>
      <c r="E72" s="8">
        <v>856.36</v>
      </c>
    </row>
    <row r="73" spans="1:5" ht="30.75" customHeight="1">
      <c r="A73" s="7"/>
      <c r="B73" s="18" t="s">
        <v>239</v>
      </c>
      <c r="C73" s="18"/>
      <c r="D73" s="8" t="s">
        <v>15</v>
      </c>
      <c r="E73" s="8">
        <v>6176.76</v>
      </c>
    </row>
    <row r="74" spans="1:5" ht="27.75" customHeight="1">
      <c r="A74" s="7"/>
      <c r="B74" s="18" t="s">
        <v>239</v>
      </c>
      <c r="C74" s="18"/>
      <c r="D74" s="8" t="s">
        <v>16</v>
      </c>
      <c r="E74" s="8">
        <v>1941.31</v>
      </c>
    </row>
    <row r="75" spans="1:5" ht="27.75" customHeight="1">
      <c r="A75" s="7"/>
      <c r="B75" s="18" t="s">
        <v>17</v>
      </c>
      <c r="C75" s="18"/>
      <c r="D75" s="8" t="s">
        <v>236</v>
      </c>
      <c r="E75" s="8">
        <v>1825.53</v>
      </c>
    </row>
    <row r="76" spans="1:5" ht="28.5" customHeight="1">
      <c r="A76" s="7"/>
      <c r="B76" s="18" t="s">
        <v>140</v>
      </c>
      <c r="C76" s="18"/>
      <c r="D76" s="8" t="s">
        <v>445</v>
      </c>
      <c r="E76" s="8">
        <v>164872.91</v>
      </c>
    </row>
    <row r="77" spans="1:5" ht="22.5" customHeight="1">
      <c r="A77" s="5" t="s">
        <v>341</v>
      </c>
      <c r="B77" s="16" t="s">
        <v>342</v>
      </c>
      <c r="C77" s="16"/>
      <c r="D77" s="16"/>
      <c r="E77" s="6">
        <v>124707.84</v>
      </c>
    </row>
    <row r="78" spans="1:5" ht="21" customHeight="1">
      <c r="A78" s="7"/>
      <c r="B78" s="18" t="s">
        <v>18</v>
      </c>
      <c r="C78" s="18"/>
      <c r="D78" s="8"/>
      <c r="E78" s="8">
        <v>545.43</v>
      </c>
    </row>
    <row r="79" spans="1:5" ht="22.5" customHeight="1">
      <c r="A79" s="7"/>
      <c r="B79" s="18" t="s">
        <v>19</v>
      </c>
      <c r="C79" s="18"/>
      <c r="D79" s="8"/>
      <c r="E79" s="8">
        <v>40631</v>
      </c>
    </row>
    <row r="80" spans="1:5" ht="12.75" customHeight="1">
      <c r="A80" s="7"/>
      <c r="B80" s="18" t="s">
        <v>448</v>
      </c>
      <c r="C80" s="18"/>
      <c r="D80" s="8" t="s">
        <v>20</v>
      </c>
      <c r="E80" s="8">
        <v>82419.36</v>
      </c>
    </row>
    <row r="81" spans="1:5" ht="27.75" customHeight="1">
      <c r="A81" s="7"/>
      <c r="B81" s="18" t="s">
        <v>520</v>
      </c>
      <c r="C81" s="18"/>
      <c r="D81" s="8" t="s">
        <v>236</v>
      </c>
      <c r="E81" s="8">
        <v>1112.05</v>
      </c>
    </row>
    <row r="82" spans="1:5" ht="33.75" customHeight="1">
      <c r="A82" s="5" t="s">
        <v>243</v>
      </c>
      <c r="B82" s="16" t="s">
        <v>170</v>
      </c>
      <c r="C82" s="16"/>
      <c r="D82" s="16"/>
      <c r="E82" s="6">
        <v>204036.47</v>
      </c>
    </row>
    <row r="83" spans="1:5" ht="32.25" customHeight="1">
      <c r="A83" s="7"/>
      <c r="B83" s="18" t="s">
        <v>21</v>
      </c>
      <c r="C83" s="18"/>
      <c r="D83" s="8" t="s">
        <v>516</v>
      </c>
      <c r="E83" s="8">
        <v>140848.34</v>
      </c>
    </row>
    <row r="84" spans="1:5" ht="12.75" customHeight="1">
      <c r="A84" s="7"/>
      <c r="B84" s="18" t="s">
        <v>443</v>
      </c>
      <c r="C84" s="18"/>
      <c r="D84" s="8" t="s">
        <v>7</v>
      </c>
      <c r="E84" s="8">
        <v>27308.56</v>
      </c>
    </row>
    <row r="85" spans="1:5" ht="30" customHeight="1">
      <c r="A85" s="7"/>
      <c r="B85" s="19" t="s">
        <v>22</v>
      </c>
      <c r="C85" s="20"/>
      <c r="D85" s="21"/>
      <c r="E85" s="8">
        <v>12455.89</v>
      </c>
    </row>
    <row r="86" spans="1:5" ht="21" customHeight="1">
      <c r="A86" s="7"/>
      <c r="B86" s="18" t="s">
        <v>467</v>
      </c>
      <c r="C86" s="18"/>
      <c r="D86" s="8" t="s">
        <v>236</v>
      </c>
      <c r="E86" s="8">
        <v>2075.88</v>
      </c>
    </row>
    <row r="87" spans="1:5" ht="28.5" customHeight="1">
      <c r="A87" s="7"/>
      <c r="B87" s="18" t="s">
        <v>23</v>
      </c>
      <c r="C87" s="18"/>
      <c r="D87" s="8"/>
      <c r="E87" s="8">
        <v>21347.8</v>
      </c>
    </row>
    <row r="88" spans="1:5" ht="12.75">
      <c r="A88" s="16" t="s">
        <v>225</v>
      </c>
      <c r="B88" s="16"/>
      <c r="C88" s="18"/>
      <c r="D88" s="18"/>
      <c r="E88" s="8">
        <v>1506475.24</v>
      </c>
    </row>
    <row r="89" spans="1:5" ht="12.75">
      <c r="A89" s="16" t="s">
        <v>246</v>
      </c>
      <c r="B89" s="16"/>
      <c r="C89" s="16"/>
      <c r="D89" s="16"/>
      <c r="E89" s="6">
        <v>3247414.15</v>
      </c>
    </row>
    <row r="91" spans="1:5" ht="12.75">
      <c r="A91" s="22" t="s">
        <v>97</v>
      </c>
      <c r="B91" s="22"/>
      <c r="C91" s="22"/>
      <c r="D91" s="22"/>
      <c r="E91" s="22"/>
    </row>
    <row r="92" spans="1:5" ht="12.75">
      <c r="A92" s="23"/>
      <c r="B92" s="23"/>
      <c r="C92" s="23"/>
      <c r="D92" s="23"/>
      <c r="E92" s="23"/>
    </row>
  </sheetData>
  <mergeCells count="84">
    <mergeCell ref="A91:E91"/>
    <mergeCell ref="A92:E92"/>
    <mergeCell ref="B86:C86"/>
    <mergeCell ref="B87:C87"/>
    <mergeCell ref="A88:D88"/>
    <mergeCell ref="A89:D89"/>
    <mergeCell ref="B82:D82"/>
    <mergeCell ref="B83:C83"/>
    <mergeCell ref="B84:C84"/>
    <mergeCell ref="B85:D85"/>
    <mergeCell ref="B78:C78"/>
    <mergeCell ref="B79:C79"/>
    <mergeCell ref="B80:C80"/>
    <mergeCell ref="B81:C81"/>
    <mergeCell ref="B74:C74"/>
    <mergeCell ref="B75:C75"/>
    <mergeCell ref="B76:C76"/>
    <mergeCell ref="B77:D77"/>
    <mergeCell ref="B70:C70"/>
    <mergeCell ref="B71:C71"/>
    <mergeCell ref="B72:C72"/>
    <mergeCell ref="B73:C73"/>
    <mergeCell ref="B66:C66"/>
    <mergeCell ref="B67:C67"/>
    <mergeCell ref="B68:C68"/>
    <mergeCell ref="B69:C69"/>
    <mergeCell ref="B62:D62"/>
    <mergeCell ref="B63:D63"/>
    <mergeCell ref="B64:C64"/>
    <mergeCell ref="B65:D65"/>
    <mergeCell ref="B58:D58"/>
    <mergeCell ref="B59:C59"/>
    <mergeCell ref="B60:D60"/>
    <mergeCell ref="B61:C61"/>
    <mergeCell ref="B54:D54"/>
    <mergeCell ref="B55:C55"/>
    <mergeCell ref="B56:C56"/>
    <mergeCell ref="B57:D57"/>
    <mergeCell ref="B50:D50"/>
    <mergeCell ref="B51:C51"/>
    <mergeCell ref="B52:C52"/>
    <mergeCell ref="B53:D53"/>
    <mergeCell ref="B46:D46"/>
    <mergeCell ref="B47:C47"/>
    <mergeCell ref="B48:D48"/>
    <mergeCell ref="B49:D49"/>
    <mergeCell ref="A44:D44"/>
    <mergeCell ref="A45:E45"/>
    <mergeCell ref="B43:D43"/>
    <mergeCell ref="B42:D42"/>
    <mergeCell ref="B41:D41"/>
    <mergeCell ref="B40:D40"/>
    <mergeCell ref="B39:D39"/>
    <mergeCell ref="B38:D38"/>
    <mergeCell ref="B37:D37"/>
    <mergeCell ref="B36:D36"/>
    <mergeCell ref="B35:D35"/>
    <mergeCell ref="B32:D32"/>
    <mergeCell ref="B33:C33"/>
    <mergeCell ref="B34:D34"/>
    <mergeCell ref="B31:D31"/>
    <mergeCell ref="B30:D30"/>
    <mergeCell ref="B27:D27"/>
    <mergeCell ref="B28:D28"/>
    <mergeCell ref="B29:C29"/>
    <mergeCell ref="B24:D24"/>
    <mergeCell ref="B25:C25"/>
    <mergeCell ref="B26:D26"/>
    <mergeCell ref="B20:C20"/>
    <mergeCell ref="B21:C21"/>
    <mergeCell ref="B22:C22"/>
    <mergeCell ref="B23:D23"/>
    <mergeCell ref="C6:F6"/>
    <mergeCell ref="B17:C17"/>
    <mergeCell ref="A18:E18"/>
    <mergeCell ref="B19:D19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1">
      <selection activeCell="C69" sqref="C69"/>
    </sheetView>
  </sheetViews>
  <sheetFormatPr defaultColWidth="9.140625" defaultRowHeight="12.75"/>
  <cols>
    <col min="1" max="1" width="25.7109375" style="11" customWidth="1"/>
    <col min="2" max="2" width="11.7109375" style="2" customWidth="1"/>
    <col min="3" max="3" width="12.57421875" style="2" customWidth="1"/>
    <col min="4" max="8" width="11.7109375" style="2" customWidth="1"/>
    <col min="9" max="16384" width="9.140625" style="3" customWidth="1"/>
  </cols>
  <sheetData>
    <row r="1" spans="1:7" ht="12.75">
      <c r="A1" s="13" t="s">
        <v>145</v>
      </c>
      <c r="B1" s="14"/>
      <c r="C1" s="14"/>
      <c r="D1" s="14"/>
      <c r="E1" s="14"/>
      <c r="F1" s="14"/>
      <c r="G1" s="1"/>
    </row>
    <row r="2" spans="1:7" ht="12.75">
      <c r="A2" s="14" t="s">
        <v>146</v>
      </c>
      <c r="B2" s="14"/>
      <c r="C2" s="14"/>
      <c r="D2" s="14"/>
      <c r="E2" s="14"/>
      <c r="F2" s="14"/>
      <c r="G2" s="1"/>
    </row>
    <row r="3" spans="1:7" ht="12.75">
      <c r="A3" s="15" t="s">
        <v>434</v>
      </c>
      <c r="B3" s="15"/>
      <c r="C3" s="15" t="s">
        <v>24</v>
      </c>
      <c r="D3" s="15"/>
      <c r="E3" s="15"/>
      <c r="F3" s="15"/>
      <c r="G3" s="1"/>
    </row>
    <row r="4" spans="1:7" ht="12.75">
      <c r="A4" s="15" t="s">
        <v>25</v>
      </c>
      <c r="B4" s="15"/>
      <c r="C4" s="15" t="s">
        <v>26</v>
      </c>
      <c r="D4" s="15"/>
      <c r="E4" s="15"/>
      <c r="F4" s="15"/>
      <c r="G4" s="1"/>
    </row>
    <row r="5" spans="1:7" ht="12.75">
      <c r="A5" s="15" t="s">
        <v>151</v>
      </c>
      <c r="B5" s="15"/>
      <c r="C5" s="15" t="s">
        <v>27</v>
      </c>
      <c r="D5" s="15"/>
      <c r="E5" s="15"/>
      <c r="F5" s="15"/>
      <c r="G5" s="1"/>
    </row>
    <row r="6" spans="1:7" ht="12.75">
      <c r="A6" s="4"/>
      <c r="B6" s="1"/>
      <c r="C6" s="15" t="s">
        <v>28</v>
      </c>
      <c r="D6" s="15"/>
      <c r="E6" s="15"/>
      <c r="F6" s="15"/>
      <c r="G6" s="1"/>
    </row>
    <row r="7" spans="1:7" ht="12.75">
      <c r="A7" s="4"/>
      <c r="B7" s="1"/>
      <c r="C7" s="1"/>
      <c r="D7" s="1"/>
      <c r="E7" s="1"/>
      <c r="F7" s="1"/>
      <c r="G7" s="1"/>
    </row>
    <row r="8" spans="1:7" ht="45">
      <c r="A8" s="5"/>
      <c r="B8" s="6" t="s">
        <v>153</v>
      </c>
      <c r="C8" s="6" t="s">
        <v>154</v>
      </c>
      <c r="D8" s="6" t="s">
        <v>155</v>
      </c>
      <c r="E8" s="6" t="s">
        <v>156</v>
      </c>
      <c r="F8" s="6" t="s">
        <v>157</v>
      </c>
      <c r="G8" s="6" t="s">
        <v>158</v>
      </c>
    </row>
    <row r="9" spans="1:7" ht="12.75">
      <c r="A9" s="5" t="s">
        <v>159</v>
      </c>
      <c r="B9" s="6">
        <v>78482.61</v>
      </c>
      <c r="C9" s="6">
        <v>168225.79</v>
      </c>
      <c r="D9" s="6"/>
      <c r="E9" s="6"/>
      <c r="F9" s="6"/>
      <c r="G9" s="6">
        <v>246708.4</v>
      </c>
    </row>
    <row r="10" spans="1:7" ht="12.75">
      <c r="A10" s="7" t="s">
        <v>160</v>
      </c>
      <c r="B10" s="8">
        <v>495687.3</v>
      </c>
      <c r="C10" s="8">
        <v>361263.65</v>
      </c>
      <c r="D10" s="8">
        <v>44529.27</v>
      </c>
      <c r="E10" s="8">
        <v>140305.73</v>
      </c>
      <c r="F10" s="8">
        <v>223804.08</v>
      </c>
      <c r="G10" s="8">
        <v>1265590.03</v>
      </c>
    </row>
    <row r="11" spans="1:7" ht="22.5">
      <c r="A11" s="7" t="s">
        <v>161</v>
      </c>
      <c r="B11" s="8">
        <v>470308.45</v>
      </c>
      <c r="C11" s="8">
        <v>342767.17</v>
      </c>
      <c r="D11" s="8">
        <v>42248.85</v>
      </c>
      <c r="E11" s="8">
        <v>133121.71</v>
      </c>
      <c r="F11" s="8">
        <v>212375.94</v>
      </c>
      <c r="G11" s="8">
        <v>1200822.12</v>
      </c>
    </row>
    <row r="12" spans="1:7" ht="12.75">
      <c r="A12" s="5" t="s">
        <v>162</v>
      </c>
      <c r="B12" s="6">
        <v>487419.98</v>
      </c>
      <c r="C12" s="6">
        <v>352132.66</v>
      </c>
      <c r="D12" s="6">
        <v>43648.97</v>
      </c>
      <c r="E12" s="6">
        <v>130141.5</v>
      </c>
      <c r="F12" s="6">
        <v>222363.15</v>
      </c>
      <c r="G12" s="6">
        <v>1235706.26</v>
      </c>
    </row>
    <row r="13" spans="1:7" ht="12.75">
      <c r="A13" s="7" t="s">
        <v>163</v>
      </c>
      <c r="B13" s="8">
        <v>560580.49</v>
      </c>
      <c r="C13" s="8">
        <v>514955.71</v>
      </c>
      <c r="D13" s="8">
        <v>44529.27</v>
      </c>
      <c r="E13" s="8">
        <v>140305.73</v>
      </c>
      <c r="F13" s="8">
        <v>223804.08</v>
      </c>
      <c r="G13" s="8">
        <v>1484175.28</v>
      </c>
    </row>
    <row r="14" spans="1:7" ht="12.75">
      <c r="A14" s="5" t="s">
        <v>164</v>
      </c>
      <c r="B14" s="6">
        <v>5322.1</v>
      </c>
      <c r="C14" s="6">
        <v>5402.74</v>
      </c>
      <c r="D14" s="6">
        <v>-880.3</v>
      </c>
      <c r="E14" s="6">
        <v>-10164.23</v>
      </c>
      <c r="F14" s="6">
        <v>-1440.93</v>
      </c>
      <c r="G14" s="6">
        <v>-1760.62</v>
      </c>
    </row>
    <row r="17" spans="1:5" ht="33.75">
      <c r="A17" s="6" t="s">
        <v>165</v>
      </c>
      <c r="B17" s="17" t="s">
        <v>166</v>
      </c>
      <c r="C17" s="17"/>
      <c r="D17" s="6" t="s">
        <v>167</v>
      </c>
      <c r="E17" s="6" t="s">
        <v>168</v>
      </c>
    </row>
    <row r="18" spans="1:5" ht="12.75">
      <c r="A18" s="17" t="s">
        <v>153</v>
      </c>
      <c r="B18" s="17"/>
      <c r="C18" s="17"/>
      <c r="D18" s="17"/>
      <c r="E18" s="17"/>
    </row>
    <row r="19" spans="1:5" ht="12.75" customHeight="1">
      <c r="A19" s="5" t="s">
        <v>169</v>
      </c>
      <c r="B19" s="16" t="s">
        <v>170</v>
      </c>
      <c r="C19" s="16"/>
      <c r="D19" s="16"/>
      <c r="E19" s="6">
        <v>7108.5</v>
      </c>
    </row>
    <row r="20" spans="1:5" ht="78" customHeight="1">
      <c r="A20" s="5" t="s">
        <v>251</v>
      </c>
      <c r="B20" s="16" t="s">
        <v>252</v>
      </c>
      <c r="C20" s="16"/>
      <c r="D20" s="16"/>
      <c r="E20" s="6">
        <v>82564</v>
      </c>
    </row>
    <row r="21" spans="1:5" ht="138" customHeight="1">
      <c r="A21" s="5" t="s">
        <v>173</v>
      </c>
      <c r="B21" s="16" t="s">
        <v>174</v>
      </c>
      <c r="C21" s="16"/>
      <c r="D21" s="16"/>
      <c r="E21" s="6">
        <v>21132.81</v>
      </c>
    </row>
    <row r="22" spans="1:5" ht="22.5" customHeight="1">
      <c r="A22" s="5" t="s">
        <v>234</v>
      </c>
      <c r="B22" s="16" t="s">
        <v>170</v>
      </c>
      <c r="C22" s="16"/>
      <c r="D22" s="16"/>
      <c r="E22" s="6">
        <v>67965.08</v>
      </c>
    </row>
    <row r="23" spans="1:5" ht="24" customHeight="1">
      <c r="A23" s="7"/>
      <c r="B23" s="18" t="s">
        <v>311</v>
      </c>
      <c r="C23" s="18"/>
      <c r="D23" s="8" t="s">
        <v>310</v>
      </c>
      <c r="E23" s="8">
        <v>67965.08</v>
      </c>
    </row>
    <row r="24" spans="1:5" ht="12.75" customHeight="1">
      <c r="A24" s="5" t="s">
        <v>272</v>
      </c>
      <c r="B24" s="16" t="s">
        <v>170</v>
      </c>
      <c r="C24" s="16"/>
      <c r="D24" s="16"/>
      <c r="E24" s="6">
        <v>40316.2</v>
      </c>
    </row>
    <row r="25" spans="1:5" ht="30.75" customHeight="1">
      <c r="A25" s="7"/>
      <c r="B25" s="19" t="s">
        <v>313</v>
      </c>
      <c r="C25" s="20"/>
      <c r="D25" s="21"/>
      <c r="E25" s="8">
        <v>40316.2</v>
      </c>
    </row>
    <row r="26" spans="1:5" ht="28.5" customHeight="1">
      <c r="A26" s="5" t="s">
        <v>182</v>
      </c>
      <c r="B26" s="16" t="s">
        <v>183</v>
      </c>
      <c r="C26" s="16"/>
      <c r="D26" s="16"/>
      <c r="E26" s="6">
        <v>58514.4</v>
      </c>
    </row>
    <row r="27" spans="1:5" ht="41.25" customHeight="1">
      <c r="A27" s="5" t="s">
        <v>187</v>
      </c>
      <c r="B27" s="16" t="s">
        <v>188</v>
      </c>
      <c r="C27" s="16"/>
      <c r="D27" s="16"/>
      <c r="E27" s="6">
        <v>56889</v>
      </c>
    </row>
    <row r="28" spans="1:5" ht="63" customHeight="1">
      <c r="A28" s="5" t="s">
        <v>189</v>
      </c>
      <c r="B28" s="16" t="s">
        <v>190</v>
      </c>
      <c r="C28" s="16"/>
      <c r="D28" s="16"/>
      <c r="E28" s="6">
        <v>41805.36</v>
      </c>
    </row>
    <row r="29" spans="1:5" ht="75" customHeight="1">
      <c r="A29" s="5" t="s">
        <v>191</v>
      </c>
      <c r="B29" s="16" t="s">
        <v>192</v>
      </c>
      <c r="C29" s="16"/>
      <c r="D29" s="16"/>
      <c r="E29" s="6">
        <v>26316.71</v>
      </c>
    </row>
    <row r="30" spans="1:5" ht="90" customHeight="1">
      <c r="A30" s="5" t="s">
        <v>212</v>
      </c>
      <c r="B30" s="16" t="s">
        <v>213</v>
      </c>
      <c r="C30" s="16"/>
      <c r="D30" s="16"/>
      <c r="E30" s="6">
        <v>14558.5</v>
      </c>
    </row>
    <row r="31" spans="1:5" ht="96.75" customHeight="1">
      <c r="A31" s="5" t="s">
        <v>215</v>
      </c>
      <c r="B31" s="16" t="s">
        <v>216</v>
      </c>
      <c r="C31" s="16"/>
      <c r="D31" s="16"/>
      <c r="E31" s="6">
        <v>77862.4</v>
      </c>
    </row>
    <row r="32" spans="1:5" ht="74.25" customHeight="1">
      <c r="A32" s="5" t="s">
        <v>217</v>
      </c>
      <c r="B32" s="16" t="s">
        <v>218</v>
      </c>
      <c r="C32" s="16"/>
      <c r="D32" s="16"/>
      <c r="E32" s="6">
        <v>10451.36</v>
      </c>
    </row>
    <row r="33" spans="1:5" ht="94.5" customHeight="1">
      <c r="A33" s="5" t="s">
        <v>219</v>
      </c>
      <c r="B33" s="16" t="s">
        <v>220</v>
      </c>
      <c r="C33" s="16"/>
      <c r="D33" s="16"/>
      <c r="E33" s="6">
        <v>16369.6</v>
      </c>
    </row>
    <row r="34" spans="1:5" ht="213.75" customHeight="1">
      <c r="A34" s="5" t="s">
        <v>221</v>
      </c>
      <c r="B34" s="16" t="s">
        <v>222</v>
      </c>
      <c r="C34" s="16"/>
      <c r="D34" s="16"/>
      <c r="E34" s="6">
        <v>7372.53</v>
      </c>
    </row>
    <row r="35" spans="1:5" ht="85.5" customHeight="1">
      <c r="A35" s="5" t="s">
        <v>223</v>
      </c>
      <c r="B35" s="16" t="s">
        <v>224</v>
      </c>
      <c r="C35" s="16"/>
      <c r="D35" s="16"/>
      <c r="E35" s="6">
        <v>31354.04</v>
      </c>
    </row>
    <row r="36" spans="1:5" ht="12.75">
      <c r="A36" s="16" t="s">
        <v>225</v>
      </c>
      <c r="B36" s="16"/>
      <c r="C36" s="16"/>
      <c r="D36" s="16"/>
      <c r="E36" s="6">
        <v>560580.49</v>
      </c>
    </row>
    <row r="37" spans="1:5" ht="12.75">
      <c r="A37" s="17" t="s">
        <v>154</v>
      </c>
      <c r="B37" s="17"/>
      <c r="C37" s="17"/>
      <c r="D37" s="17"/>
      <c r="E37" s="17"/>
    </row>
    <row r="38" spans="1:5" ht="21" customHeight="1">
      <c r="A38" s="5" t="s">
        <v>329</v>
      </c>
      <c r="B38" s="16" t="s">
        <v>170</v>
      </c>
      <c r="C38" s="16"/>
      <c r="D38" s="16"/>
      <c r="E38" s="6">
        <v>32261.54</v>
      </c>
    </row>
    <row r="39" spans="1:5" ht="38.25" customHeight="1">
      <c r="A39" s="7"/>
      <c r="B39" s="18" t="s">
        <v>29</v>
      </c>
      <c r="C39" s="18"/>
      <c r="D39" s="8" t="s">
        <v>414</v>
      </c>
      <c r="E39" s="8">
        <v>13752.54</v>
      </c>
    </row>
    <row r="40" spans="1:5" ht="30" customHeight="1">
      <c r="A40" s="7"/>
      <c r="B40" s="18" t="s">
        <v>30</v>
      </c>
      <c r="C40" s="18"/>
      <c r="D40" s="8" t="s">
        <v>7</v>
      </c>
      <c r="E40" s="8">
        <v>8460</v>
      </c>
    </row>
    <row r="41" spans="1:5" ht="26.25" customHeight="1">
      <c r="A41" s="7"/>
      <c r="B41" s="18" t="s">
        <v>31</v>
      </c>
      <c r="C41" s="18"/>
      <c r="D41" s="8" t="s">
        <v>236</v>
      </c>
      <c r="E41" s="8">
        <v>10049</v>
      </c>
    </row>
    <row r="42" spans="1:5" ht="12.75" customHeight="1">
      <c r="A42" s="5" t="s">
        <v>232</v>
      </c>
      <c r="B42" s="16" t="s">
        <v>170</v>
      </c>
      <c r="C42" s="16"/>
      <c r="D42" s="16"/>
      <c r="E42" s="6">
        <v>15448.13</v>
      </c>
    </row>
    <row r="43" spans="1:5" ht="36.75" customHeight="1">
      <c r="A43" s="7"/>
      <c r="B43" s="18" t="s">
        <v>32</v>
      </c>
      <c r="C43" s="18"/>
      <c r="D43" s="8"/>
      <c r="E43" s="8">
        <v>2523.8</v>
      </c>
    </row>
    <row r="44" spans="1:5" ht="45" customHeight="1">
      <c r="A44" s="7"/>
      <c r="B44" s="18" t="s">
        <v>33</v>
      </c>
      <c r="C44" s="18"/>
      <c r="D44" s="8"/>
      <c r="E44" s="8">
        <v>11498.94</v>
      </c>
    </row>
    <row r="45" spans="1:5" ht="22.5" customHeight="1">
      <c r="A45" s="7"/>
      <c r="B45" s="18" t="s">
        <v>34</v>
      </c>
      <c r="C45" s="18"/>
      <c r="D45" s="8"/>
      <c r="E45" s="8">
        <v>1425.39</v>
      </c>
    </row>
    <row r="46" spans="1:5" ht="22.5" customHeight="1">
      <c r="A46" s="5" t="s">
        <v>234</v>
      </c>
      <c r="B46" s="16" t="s">
        <v>170</v>
      </c>
      <c r="C46" s="16"/>
      <c r="D46" s="16"/>
      <c r="E46" s="6">
        <v>275497</v>
      </c>
    </row>
    <row r="47" spans="1:5" ht="22.5" customHeight="1">
      <c r="A47" s="7"/>
      <c r="B47" s="18" t="s">
        <v>506</v>
      </c>
      <c r="C47" s="18"/>
      <c r="D47" s="8" t="s">
        <v>12</v>
      </c>
      <c r="E47" s="8">
        <v>186851</v>
      </c>
    </row>
    <row r="48" spans="1:5" ht="22.5" customHeight="1">
      <c r="A48" s="7"/>
      <c r="B48" s="18" t="s">
        <v>35</v>
      </c>
      <c r="C48" s="18"/>
      <c r="D48" s="8" t="s">
        <v>236</v>
      </c>
      <c r="E48" s="8">
        <v>88646</v>
      </c>
    </row>
    <row r="49" spans="1:5" ht="12.75" customHeight="1">
      <c r="A49" s="5" t="s">
        <v>272</v>
      </c>
      <c r="B49" s="16" t="s">
        <v>170</v>
      </c>
      <c r="C49" s="16"/>
      <c r="D49" s="16"/>
      <c r="E49" s="6">
        <v>8546.46</v>
      </c>
    </row>
    <row r="50" spans="1:5" ht="28.5" customHeight="1">
      <c r="A50" s="7"/>
      <c r="B50" s="18" t="s">
        <v>336</v>
      </c>
      <c r="C50" s="18"/>
      <c r="D50" s="8"/>
      <c r="E50" s="8">
        <v>4880.86</v>
      </c>
    </row>
    <row r="51" spans="1:5" ht="25.5" customHeight="1">
      <c r="A51" s="7"/>
      <c r="B51" s="18" t="s">
        <v>273</v>
      </c>
      <c r="C51" s="18"/>
      <c r="D51" s="8"/>
      <c r="E51" s="8">
        <v>1393.52</v>
      </c>
    </row>
    <row r="52" spans="1:5" ht="33.75" customHeight="1">
      <c r="A52" s="7"/>
      <c r="B52" s="18" t="s">
        <v>36</v>
      </c>
      <c r="C52" s="18"/>
      <c r="D52" s="8"/>
      <c r="E52" s="8">
        <v>2272.08</v>
      </c>
    </row>
    <row r="53" spans="1:5" ht="12.75" customHeight="1">
      <c r="A53" s="5" t="s">
        <v>238</v>
      </c>
      <c r="B53" s="16" t="s">
        <v>170</v>
      </c>
      <c r="C53" s="16"/>
      <c r="D53" s="16"/>
      <c r="E53" s="6">
        <v>6576.09</v>
      </c>
    </row>
    <row r="54" spans="1:5" ht="33.75" customHeight="1">
      <c r="A54" s="7"/>
      <c r="B54" s="18" t="s">
        <v>37</v>
      </c>
      <c r="C54" s="18"/>
      <c r="D54" s="8" t="s">
        <v>236</v>
      </c>
      <c r="E54" s="8">
        <v>968.03</v>
      </c>
    </row>
    <row r="55" spans="1:5" ht="35.25" customHeight="1">
      <c r="A55" s="7"/>
      <c r="B55" s="19" t="s">
        <v>291</v>
      </c>
      <c r="C55" s="20"/>
      <c r="D55" s="21"/>
      <c r="E55" s="8">
        <v>5608.06</v>
      </c>
    </row>
    <row r="56" spans="1:5" ht="22.5" customHeight="1">
      <c r="A56" s="5" t="s">
        <v>341</v>
      </c>
      <c r="B56" s="16" t="s">
        <v>342</v>
      </c>
      <c r="C56" s="16"/>
      <c r="D56" s="16"/>
      <c r="E56" s="6">
        <v>70815.87</v>
      </c>
    </row>
    <row r="57" spans="1:5" ht="21" customHeight="1">
      <c r="A57" s="7"/>
      <c r="B57" s="19" t="s">
        <v>38</v>
      </c>
      <c r="C57" s="20"/>
      <c r="D57" s="21"/>
      <c r="E57" s="8">
        <v>3588</v>
      </c>
    </row>
    <row r="58" spans="1:5" ht="12.75" customHeight="1">
      <c r="A58" s="7"/>
      <c r="B58" s="18" t="s">
        <v>448</v>
      </c>
      <c r="C58" s="18"/>
      <c r="D58" s="8" t="s">
        <v>39</v>
      </c>
      <c r="E58" s="8">
        <v>67227.87</v>
      </c>
    </row>
    <row r="59" spans="1:5" ht="33.75" customHeight="1">
      <c r="A59" s="5" t="s">
        <v>243</v>
      </c>
      <c r="B59" s="16" t="s">
        <v>170</v>
      </c>
      <c r="C59" s="16"/>
      <c r="D59" s="16"/>
      <c r="E59" s="6">
        <v>105810.62</v>
      </c>
    </row>
    <row r="60" spans="1:5" ht="33" customHeight="1">
      <c r="A60" s="7"/>
      <c r="B60" s="18" t="s">
        <v>40</v>
      </c>
      <c r="C60" s="18"/>
      <c r="D60" s="8"/>
      <c r="E60" s="8">
        <v>12148.23</v>
      </c>
    </row>
    <row r="61" spans="1:5" ht="33.75" customHeight="1">
      <c r="A61" s="7"/>
      <c r="B61" s="18" t="s">
        <v>295</v>
      </c>
      <c r="C61" s="18"/>
      <c r="D61" s="8" t="s">
        <v>414</v>
      </c>
      <c r="E61" s="8">
        <v>10002.92</v>
      </c>
    </row>
    <row r="62" spans="1:5" ht="33.75" customHeight="1">
      <c r="A62" s="7"/>
      <c r="B62" s="18" t="s">
        <v>349</v>
      </c>
      <c r="C62" s="18"/>
      <c r="D62" s="8" t="s">
        <v>41</v>
      </c>
      <c r="E62" s="8">
        <v>80424.71</v>
      </c>
    </row>
    <row r="63" spans="1:5" ht="45" customHeight="1">
      <c r="A63" s="7"/>
      <c r="B63" s="18" t="s">
        <v>245</v>
      </c>
      <c r="C63" s="18"/>
      <c r="D63" s="8" t="s">
        <v>236</v>
      </c>
      <c r="E63" s="8">
        <v>3234.76</v>
      </c>
    </row>
    <row r="64" spans="1:5" ht="12.75">
      <c r="A64" s="16" t="s">
        <v>225</v>
      </c>
      <c r="B64" s="16"/>
      <c r="C64" s="18"/>
      <c r="D64" s="18"/>
      <c r="E64" s="8">
        <v>514955.71</v>
      </c>
    </row>
    <row r="65" spans="1:5" ht="12.75">
      <c r="A65" s="16" t="s">
        <v>246</v>
      </c>
      <c r="B65" s="16"/>
      <c r="C65" s="16"/>
      <c r="D65" s="16"/>
      <c r="E65" s="6">
        <v>1075536.2</v>
      </c>
    </row>
    <row r="67" spans="1:5" ht="12.75">
      <c r="A67" s="22" t="s">
        <v>98</v>
      </c>
      <c r="B67" s="22"/>
      <c r="C67" s="22"/>
      <c r="D67" s="22"/>
      <c r="E67" s="22"/>
    </row>
    <row r="68" spans="1:5" ht="12.75">
      <c r="A68" s="23"/>
      <c r="B68" s="23"/>
      <c r="C68" s="23"/>
      <c r="D68" s="23"/>
      <c r="E68" s="23"/>
    </row>
  </sheetData>
  <mergeCells count="60">
    <mergeCell ref="A67:E67"/>
    <mergeCell ref="A68:E68"/>
    <mergeCell ref="B62:C62"/>
    <mergeCell ref="B63:C63"/>
    <mergeCell ref="A64:D64"/>
    <mergeCell ref="A65:D65"/>
    <mergeCell ref="B58:C58"/>
    <mergeCell ref="B59:D59"/>
    <mergeCell ref="B60:C60"/>
    <mergeCell ref="B61:C61"/>
    <mergeCell ref="B54:C54"/>
    <mergeCell ref="B55:D55"/>
    <mergeCell ref="B56:D56"/>
    <mergeCell ref="B57:D57"/>
    <mergeCell ref="B50:C50"/>
    <mergeCell ref="B51:C51"/>
    <mergeCell ref="B52:C52"/>
    <mergeCell ref="B53:D53"/>
    <mergeCell ref="B46:D46"/>
    <mergeCell ref="B47:C47"/>
    <mergeCell ref="B48:C48"/>
    <mergeCell ref="B49:D49"/>
    <mergeCell ref="B42:D42"/>
    <mergeCell ref="B43:C43"/>
    <mergeCell ref="B44:C44"/>
    <mergeCell ref="B45:C45"/>
    <mergeCell ref="B38:D38"/>
    <mergeCell ref="B39:C39"/>
    <mergeCell ref="B40:C40"/>
    <mergeCell ref="B41:C41"/>
    <mergeCell ref="A36:D36"/>
    <mergeCell ref="A37:E37"/>
    <mergeCell ref="B35:D35"/>
    <mergeCell ref="B34:D34"/>
    <mergeCell ref="B33:D33"/>
    <mergeCell ref="B32:D32"/>
    <mergeCell ref="B31:D31"/>
    <mergeCell ref="B30:D30"/>
    <mergeCell ref="B29:D29"/>
    <mergeCell ref="B28:D28"/>
    <mergeCell ref="B27:D27"/>
    <mergeCell ref="B23:C23"/>
    <mergeCell ref="B24:D24"/>
    <mergeCell ref="B25:D25"/>
    <mergeCell ref="B26:D26"/>
    <mergeCell ref="B22:D22"/>
    <mergeCell ref="B20:D20"/>
    <mergeCell ref="B21:D21"/>
    <mergeCell ref="C6:F6"/>
    <mergeCell ref="B17:C17"/>
    <mergeCell ref="A18:E18"/>
    <mergeCell ref="B19:D19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1">
      <selection activeCell="B62" sqref="B62"/>
    </sheetView>
  </sheetViews>
  <sheetFormatPr defaultColWidth="9.140625" defaultRowHeight="12.75"/>
  <cols>
    <col min="1" max="1" width="25.7109375" style="11" customWidth="1"/>
    <col min="2" max="2" width="25.7109375" style="2" customWidth="1"/>
    <col min="3" max="3" width="24.28125" style="2" customWidth="1"/>
    <col min="4" max="4" width="18.7109375" style="2" customWidth="1"/>
    <col min="5" max="8" width="11.7109375" style="2" customWidth="1"/>
    <col min="9" max="16384" width="9.140625" style="3" customWidth="1"/>
  </cols>
  <sheetData>
    <row r="1" spans="1:7" ht="12.75">
      <c r="A1" s="13" t="s">
        <v>145</v>
      </c>
      <c r="B1" s="14"/>
      <c r="C1" s="14"/>
      <c r="D1" s="14"/>
      <c r="E1" s="14"/>
      <c r="F1" s="14"/>
      <c r="G1" s="1"/>
    </row>
    <row r="2" spans="1:7" ht="12.75">
      <c r="A2" s="14" t="s">
        <v>146</v>
      </c>
      <c r="B2" s="14"/>
      <c r="C2" s="14"/>
      <c r="D2" s="14"/>
      <c r="E2" s="14"/>
      <c r="F2" s="14"/>
      <c r="G2" s="1"/>
    </row>
    <row r="3" spans="1:7" ht="12.75">
      <c r="A3" s="15" t="s">
        <v>434</v>
      </c>
      <c r="B3" s="15"/>
      <c r="C3" s="15" t="s">
        <v>42</v>
      </c>
      <c r="D3" s="15"/>
      <c r="E3" s="15"/>
      <c r="F3" s="15"/>
      <c r="G3" s="1"/>
    </row>
    <row r="4" spans="1:7" ht="12.75">
      <c r="A4" s="15" t="s">
        <v>43</v>
      </c>
      <c r="B4" s="15"/>
      <c r="C4" s="15" t="s">
        <v>44</v>
      </c>
      <c r="D4" s="15"/>
      <c r="E4" s="15"/>
      <c r="F4" s="15"/>
      <c r="G4" s="1"/>
    </row>
    <row r="5" spans="1:7" ht="12.75">
      <c r="A5" s="15" t="s">
        <v>151</v>
      </c>
      <c r="B5" s="15"/>
      <c r="C5" s="15" t="s">
        <v>45</v>
      </c>
      <c r="D5" s="15"/>
      <c r="E5" s="15"/>
      <c r="F5" s="15"/>
      <c r="G5" s="1"/>
    </row>
    <row r="6" spans="1:7" ht="12.75">
      <c r="A6" s="4"/>
      <c r="B6" s="1"/>
      <c r="C6" s="15"/>
      <c r="D6" s="15"/>
      <c r="E6" s="15"/>
      <c r="F6" s="15"/>
      <c r="G6" s="1"/>
    </row>
    <row r="7" spans="1:7" ht="45">
      <c r="A7" s="5"/>
      <c r="B7" s="6" t="s">
        <v>153</v>
      </c>
      <c r="C7" s="6" t="s">
        <v>154</v>
      </c>
      <c r="D7" s="6" t="s">
        <v>155</v>
      </c>
      <c r="E7" s="6" t="s">
        <v>156</v>
      </c>
      <c r="F7" s="6" t="s">
        <v>157</v>
      </c>
      <c r="G7" s="6" t="s">
        <v>158</v>
      </c>
    </row>
    <row r="8" spans="1:7" ht="12.75">
      <c r="A8" s="5" t="s">
        <v>159</v>
      </c>
      <c r="B8" s="6">
        <v>41408.07</v>
      </c>
      <c r="C8" s="6">
        <v>-418048.36</v>
      </c>
      <c r="D8" s="6"/>
      <c r="E8" s="6"/>
      <c r="F8" s="6"/>
      <c r="G8" s="6">
        <v>-376640.29</v>
      </c>
    </row>
    <row r="9" spans="1:7" ht="12.75">
      <c r="A9" s="7" t="s">
        <v>160</v>
      </c>
      <c r="B9" s="8">
        <v>340494.03</v>
      </c>
      <c r="C9" s="8">
        <v>238141.31</v>
      </c>
      <c r="D9" s="8">
        <v>29352.52</v>
      </c>
      <c r="E9" s="8">
        <v>92488.5</v>
      </c>
      <c r="F9" s="8">
        <v>146366.15</v>
      </c>
      <c r="G9" s="8">
        <v>846842.51</v>
      </c>
    </row>
    <row r="10" spans="1:7" ht="22.5">
      <c r="A10" s="7" t="s">
        <v>161</v>
      </c>
      <c r="B10" s="8">
        <v>327109.88</v>
      </c>
      <c r="C10" s="8">
        <v>228386.76</v>
      </c>
      <c r="D10" s="8">
        <v>28149.77</v>
      </c>
      <c r="E10" s="8">
        <v>88699.82</v>
      </c>
      <c r="F10" s="8">
        <v>140367.26</v>
      </c>
      <c r="G10" s="8">
        <v>812713.49</v>
      </c>
    </row>
    <row r="11" spans="1:7" ht="12.75">
      <c r="A11" s="5" t="s">
        <v>162</v>
      </c>
      <c r="B11" s="6">
        <v>343015.24</v>
      </c>
      <c r="C11" s="6">
        <v>237388.02</v>
      </c>
      <c r="D11" s="6">
        <v>29310.9</v>
      </c>
      <c r="E11" s="6">
        <v>88794.7</v>
      </c>
      <c r="F11" s="6">
        <v>146468.03</v>
      </c>
      <c r="G11" s="6">
        <v>844976.89</v>
      </c>
    </row>
    <row r="12" spans="1:7" ht="12.75">
      <c r="A12" s="7" t="s">
        <v>163</v>
      </c>
      <c r="B12" s="8">
        <v>366846.12</v>
      </c>
      <c r="C12" s="8">
        <v>278703.15</v>
      </c>
      <c r="D12" s="8">
        <v>29352.52</v>
      </c>
      <c r="E12" s="8">
        <v>92488.5</v>
      </c>
      <c r="F12" s="8">
        <v>146366.15</v>
      </c>
      <c r="G12" s="8">
        <v>913756.44</v>
      </c>
    </row>
    <row r="13" spans="1:7" ht="12.75">
      <c r="A13" s="5" t="s">
        <v>164</v>
      </c>
      <c r="B13" s="6">
        <v>17577.19</v>
      </c>
      <c r="C13" s="6">
        <v>-459363.49</v>
      </c>
      <c r="D13" s="6">
        <v>-41.62</v>
      </c>
      <c r="E13" s="6">
        <v>-3693.8</v>
      </c>
      <c r="F13" s="6">
        <v>101.88</v>
      </c>
      <c r="G13" s="6">
        <v>-445419.84</v>
      </c>
    </row>
    <row r="15" spans="1:5" ht="22.5">
      <c r="A15" s="6" t="s">
        <v>165</v>
      </c>
      <c r="B15" s="17" t="s">
        <v>166</v>
      </c>
      <c r="C15" s="17"/>
      <c r="D15" s="6" t="s">
        <v>167</v>
      </c>
      <c r="E15" s="6" t="s">
        <v>168</v>
      </c>
    </row>
    <row r="16" spans="1:5" ht="12.75">
      <c r="A16" s="17" t="s">
        <v>153</v>
      </c>
      <c r="B16" s="17"/>
      <c r="C16" s="17"/>
      <c r="D16" s="17"/>
      <c r="E16" s="17"/>
    </row>
    <row r="17" spans="1:5" ht="12.75" customHeight="1">
      <c r="A17" s="5" t="s">
        <v>169</v>
      </c>
      <c r="B17" s="16" t="s">
        <v>170</v>
      </c>
      <c r="C17" s="16"/>
      <c r="D17" s="16"/>
      <c r="E17" s="6">
        <v>8212.07</v>
      </c>
    </row>
    <row r="18" spans="1:5" ht="43.5" customHeight="1">
      <c r="A18" s="5" t="s">
        <v>251</v>
      </c>
      <c r="B18" s="16" t="s">
        <v>252</v>
      </c>
      <c r="C18" s="16"/>
      <c r="D18" s="16"/>
      <c r="E18" s="6">
        <v>55043</v>
      </c>
    </row>
    <row r="19" spans="1:5" ht="69" customHeight="1">
      <c r="A19" s="5" t="s">
        <v>173</v>
      </c>
      <c r="B19" s="16" t="s">
        <v>174</v>
      </c>
      <c r="C19" s="16"/>
      <c r="D19" s="16"/>
      <c r="E19" s="6">
        <v>10571.48</v>
      </c>
    </row>
    <row r="20" spans="1:5" ht="22.5" customHeight="1">
      <c r="A20" s="5" t="s">
        <v>234</v>
      </c>
      <c r="B20" s="16" t="s">
        <v>170</v>
      </c>
      <c r="C20" s="16"/>
      <c r="D20" s="16"/>
      <c r="E20" s="6">
        <v>45751.88</v>
      </c>
    </row>
    <row r="21" spans="1:5" ht="13.5" customHeight="1">
      <c r="A21" s="7"/>
      <c r="B21" s="18" t="s">
        <v>311</v>
      </c>
      <c r="C21" s="18"/>
      <c r="D21" s="8"/>
      <c r="E21" s="8">
        <v>45751.88</v>
      </c>
    </row>
    <row r="22" spans="1:5" ht="25.5" customHeight="1">
      <c r="A22" s="5" t="s">
        <v>179</v>
      </c>
      <c r="B22" s="16" t="s">
        <v>180</v>
      </c>
      <c r="C22" s="16"/>
      <c r="D22" s="16"/>
      <c r="E22" s="6">
        <v>13728</v>
      </c>
    </row>
    <row r="23" spans="1:5" ht="12.75" customHeight="1">
      <c r="A23" s="5" t="s">
        <v>272</v>
      </c>
      <c r="B23" s="16" t="s">
        <v>170</v>
      </c>
      <c r="C23" s="16"/>
      <c r="D23" s="16"/>
      <c r="E23" s="6">
        <v>2220.6</v>
      </c>
    </row>
    <row r="24" spans="1:5" ht="18.75" customHeight="1">
      <c r="A24" s="5" t="s">
        <v>182</v>
      </c>
      <c r="B24" s="16" t="s">
        <v>183</v>
      </c>
      <c r="C24" s="16"/>
      <c r="D24" s="16"/>
      <c r="E24" s="6">
        <v>38748.68</v>
      </c>
    </row>
    <row r="25" spans="1:5" ht="17.25" customHeight="1">
      <c r="A25" s="5" t="s">
        <v>187</v>
      </c>
      <c r="B25" s="16" t="s">
        <v>188</v>
      </c>
      <c r="C25" s="16"/>
      <c r="D25" s="16"/>
      <c r="E25" s="6">
        <v>37672.32</v>
      </c>
    </row>
    <row r="26" spans="1:5" ht="37.5" customHeight="1">
      <c r="A26" s="5" t="s">
        <v>189</v>
      </c>
      <c r="B26" s="16" t="s">
        <v>190</v>
      </c>
      <c r="C26" s="16"/>
      <c r="D26" s="16"/>
      <c r="E26" s="6">
        <v>27689.32</v>
      </c>
    </row>
    <row r="27" spans="1:5" ht="46.5" customHeight="1">
      <c r="A27" s="5" t="s">
        <v>191</v>
      </c>
      <c r="B27" s="16" t="s">
        <v>192</v>
      </c>
      <c r="C27" s="16"/>
      <c r="D27" s="16"/>
      <c r="E27" s="6">
        <v>22470.97</v>
      </c>
    </row>
    <row r="28" spans="1:5" ht="45.75" customHeight="1">
      <c r="A28" s="5" t="s">
        <v>212</v>
      </c>
      <c r="B28" s="16" t="s">
        <v>213</v>
      </c>
      <c r="C28" s="16"/>
      <c r="D28" s="16"/>
      <c r="E28" s="6">
        <v>10398.99</v>
      </c>
    </row>
    <row r="29" spans="1:5" ht="44.25" customHeight="1">
      <c r="A29" s="5" t="s">
        <v>215</v>
      </c>
      <c r="B29" s="16" t="s">
        <v>216</v>
      </c>
      <c r="C29" s="16"/>
      <c r="D29" s="16"/>
      <c r="E29" s="6">
        <v>51571.36</v>
      </c>
    </row>
    <row r="30" spans="1:5" ht="36" customHeight="1">
      <c r="A30" s="5" t="s">
        <v>217</v>
      </c>
      <c r="B30" s="16" t="s">
        <v>218</v>
      </c>
      <c r="C30" s="16"/>
      <c r="D30" s="16"/>
      <c r="E30" s="6">
        <v>6922.32</v>
      </c>
    </row>
    <row r="31" spans="1:5" ht="48" customHeight="1">
      <c r="A31" s="5" t="s">
        <v>219</v>
      </c>
      <c r="B31" s="16" t="s">
        <v>220</v>
      </c>
      <c r="C31" s="16"/>
      <c r="D31" s="16"/>
      <c r="E31" s="6">
        <v>10841.87</v>
      </c>
    </row>
    <row r="32" spans="1:5" ht="103.5" customHeight="1">
      <c r="A32" s="5" t="s">
        <v>221</v>
      </c>
      <c r="B32" s="16" t="s">
        <v>222</v>
      </c>
      <c r="C32" s="16"/>
      <c r="D32" s="16"/>
      <c r="E32" s="6">
        <v>4236.26</v>
      </c>
    </row>
    <row r="33" spans="1:5" ht="46.5" customHeight="1">
      <c r="A33" s="5" t="s">
        <v>223</v>
      </c>
      <c r="B33" s="16" t="s">
        <v>224</v>
      </c>
      <c r="C33" s="16"/>
      <c r="D33" s="16"/>
      <c r="E33" s="6">
        <v>20767</v>
      </c>
    </row>
    <row r="34" spans="1:5" ht="12.75">
      <c r="A34" s="16" t="s">
        <v>225</v>
      </c>
      <c r="B34" s="16"/>
      <c r="C34" s="16"/>
      <c r="D34" s="16"/>
      <c r="E34" s="6">
        <v>366846.12</v>
      </c>
    </row>
    <row r="35" spans="1:5" ht="12.75">
      <c r="A35" s="17" t="s">
        <v>154</v>
      </c>
      <c r="B35" s="17"/>
      <c r="C35" s="17"/>
      <c r="D35" s="17"/>
      <c r="E35" s="17"/>
    </row>
    <row r="36" spans="1:5" ht="22.5" customHeight="1">
      <c r="A36" s="5" t="s">
        <v>329</v>
      </c>
      <c r="B36" s="16" t="s">
        <v>170</v>
      </c>
      <c r="C36" s="16"/>
      <c r="D36" s="16"/>
      <c r="E36" s="6">
        <v>3000</v>
      </c>
    </row>
    <row r="37" spans="1:5" ht="15" customHeight="1">
      <c r="A37" s="7"/>
      <c r="B37" s="18" t="s">
        <v>136</v>
      </c>
      <c r="C37" s="18"/>
      <c r="D37" s="8" t="s">
        <v>414</v>
      </c>
      <c r="E37" s="8">
        <v>3000</v>
      </c>
    </row>
    <row r="38" spans="1:5" ht="12.75" customHeight="1">
      <c r="A38" s="5" t="s">
        <v>229</v>
      </c>
      <c r="B38" s="16" t="s">
        <v>170</v>
      </c>
      <c r="C38" s="16"/>
      <c r="D38" s="16"/>
      <c r="E38" s="6">
        <v>15517</v>
      </c>
    </row>
    <row r="39" spans="1:5" ht="13.5" customHeight="1">
      <c r="A39" s="7"/>
      <c r="B39" s="18" t="s">
        <v>46</v>
      </c>
      <c r="C39" s="18"/>
      <c r="D39" s="8"/>
      <c r="E39" s="8">
        <v>15517</v>
      </c>
    </row>
    <row r="40" spans="1:5" ht="22.5" customHeight="1">
      <c r="A40" s="5" t="s">
        <v>234</v>
      </c>
      <c r="B40" s="16" t="s">
        <v>170</v>
      </c>
      <c r="C40" s="16"/>
      <c r="D40" s="16"/>
      <c r="E40" s="6">
        <v>190789</v>
      </c>
    </row>
    <row r="41" spans="1:5" ht="12.75" customHeight="1">
      <c r="A41" s="7"/>
      <c r="B41" s="18" t="s">
        <v>333</v>
      </c>
      <c r="C41" s="18"/>
      <c r="D41" s="8" t="s">
        <v>414</v>
      </c>
      <c r="E41" s="8">
        <v>190789</v>
      </c>
    </row>
    <row r="42" spans="1:5" ht="12.75" customHeight="1">
      <c r="A42" s="5" t="s">
        <v>272</v>
      </c>
      <c r="B42" s="16" t="s">
        <v>170</v>
      </c>
      <c r="C42" s="16"/>
      <c r="D42" s="16"/>
      <c r="E42" s="6">
        <v>14298.22</v>
      </c>
    </row>
    <row r="43" spans="1:5" ht="19.5" customHeight="1">
      <c r="A43" s="7"/>
      <c r="B43" s="18" t="s">
        <v>8</v>
      </c>
      <c r="C43" s="18"/>
      <c r="D43" s="8"/>
      <c r="E43" s="8">
        <v>7622.83</v>
      </c>
    </row>
    <row r="44" spans="1:5" ht="18" customHeight="1">
      <c r="A44" s="7"/>
      <c r="B44" s="18" t="s">
        <v>265</v>
      </c>
      <c r="C44" s="18"/>
      <c r="D44" s="8"/>
      <c r="E44" s="8">
        <v>6675.39</v>
      </c>
    </row>
    <row r="45" spans="1:5" ht="12.75" customHeight="1">
      <c r="A45" s="5" t="s">
        <v>238</v>
      </c>
      <c r="B45" s="16" t="s">
        <v>170</v>
      </c>
      <c r="C45" s="16"/>
      <c r="D45" s="16"/>
      <c r="E45" s="6">
        <v>4415.33</v>
      </c>
    </row>
    <row r="46" spans="1:5" ht="26.25" customHeight="1">
      <c r="A46" s="7"/>
      <c r="B46" s="18" t="s">
        <v>291</v>
      </c>
      <c r="C46" s="18"/>
      <c r="D46" s="8" t="s">
        <v>47</v>
      </c>
      <c r="E46" s="8">
        <v>4415.33</v>
      </c>
    </row>
    <row r="47" spans="1:5" ht="22.5" customHeight="1">
      <c r="A47" s="5" t="s">
        <v>275</v>
      </c>
      <c r="B47" s="16" t="s">
        <v>170</v>
      </c>
      <c r="C47" s="16"/>
      <c r="D47" s="16"/>
      <c r="E47" s="6">
        <v>1662.28</v>
      </c>
    </row>
    <row r="48" spans="1:5" ht="15.75" customHeight="1">
      <c r="A48" s="7"/>
      <c r="B48" s="18" t="s">
        <v>440</v>
      </c>
      <c r="C48" s="18"/>
      <c r="D48" s="8" t="s">
        <v>445</v>
      </c>
      <c r="E48" s="8">
        <v>1662.28</v>
      </c>
    </row>
    <row r="49" spans="1:5" ht="22.5" customHeight="1">
      <c r="A49" s="5" t="s">
        <v>341</v>
      </c>
      <c r="B49" s="16" t="s">
        <v>342</v>
      </c>
      <c r="C49" s="16"/>
      <c r="D49" s="16"/>
      <c r="E49" s="6">
        <v>38086.87</v>
      </c>
    </row>
    <row r="50" spans="1:5" ht="12.75" customHeight="1">
      <c r="A50" s="7"/>
      <c r="B50" s="18" t="s">
        <v>448</v>
      </c>
      <c r="C50" s="18"/>
      <c r="D50" s="8" t="s">
        <v>48</v>
      </c>
      <c r="E50" s="8">
        <v>38086.87</v>
      </c>
    </row>
    <row r="51" spans="1:5" ht="33.75" customHeight="1">
      <c r="A51" s="5" t="s">
        <v>243</v>
      </c>
      <c r="B51" s="16" t="s">
        <v>170</v>
      </c>
      <c r="C51" s="16"/>
      <c r="D51" s="16"/>
      <c r="E51" s="6">
        <v>10934.45</v>
      </c>
    </row>
    <row r="52" spans="1:5" ht="16.5" customHeight="1">
      <c r="A52" s="7"/>
      <c r="B52" s="18" t="s">
        <v>348</v>
      </c>
      <c r="C52" s="18"/>
      <c r="D52" s="8"/>
      <c r="E52" s="8">
        <v>3468.66</v>
      </c>
    </row>
    <row r="53" spans="1:5" ht="18.75" customHeight="1">
      <c r="A53" s="7"/>
      <c r="B53" s="18" t="s">
        <v>295</v>
      </c>
      <c r="C53" s="18"/>
      <c r="D53" s="8"/>
      <c r="E53" s="8">
        <v>4222.3</v>
      </c>
    </row>
    <row r="54" spans="1:5" ht="22.5" customHeight="1">
      <c r="A54" s="7"/>
      <c r="B54" s="18" t="s">
        <v>245</v>
      </c>
      <c r="C54" s="18"/>
      <c r="D54" s="8" t="s">
        <v>236</v>
      </c>
      <c r="E54" s="8">
        <v>3243.49</v>
      </c>
    </row>
    <row r="55" spans="1:5" ht="12.75">
      <c r="A55" s="16" t="s">
        <v>225</v>
      </c>
      <c r="B55" s="16"/>
      <c r="C55" s="18"/>
      <c r="D55" s="18"/>
      <c r="E55" s="8">
        <v>278703.15</v>
      </c>
    </row>
    <row r="56" spans="1:5" ht="12.75">
      <c r="A56" s="16" t="s">
        <v>246</v>
      </c>
      <c r="B56" s="16"/>
      <c r="C56" s="16"/>
      <c r="D56" s="16"/>
      <c r="E56" s="6">
        <v>645549.27</v>
      </c>
    </row>
    <row r="58" spans="1:5" ht="12.75">
      <c r="A58" s="22" t="s">
        <v>97</v>
      </c>
      <c r="B58" s="22"/>
      <c r="C58" s="22"/>
      <c r="D58" s="22"/>
      <c r="E58" s="22"/>
    </row>
    <row r="59" spans="1:5" ht="12.75">
      <c r="A59" s="23"/>
      <c r="B59" s="23"/>
      <c r="C59" s="23"/>
      <c r="D59" s="23"/>
      <c r="E59" s="23"/>
    </row>
  </sheetData>
  <mergeCells count="53">
    <mergeCell ref="A59:E59"/>
    <mergeCell ref="A55:D55"/>
    <mergeCell ref="A56:D56"/>
    <mergeCell ref="A58:E58"/>
    <mergeCell ref="B51:D51"/>
    <mergeCell ref="B52:C52"/>
    <mergeCell ref="B53:C53"/>
    <mergeCell ref="B54:C54"/>
    <mergeCell ref="B47:D47"/>
    <mergeCell ref="B48:C48"/>
    <mergeCell ref="B49:D49"/>
    <mergeCell ref="B50:C50"/>
    <mergeCell ref="B43:C43"/>
    <mergeCell ref="B44:C44"/>
    <mergeCell ref="B45:D45"/>
    <mergeCell ref="B46:C46"/>
    <mergeCell ref="B39:C39"/>
    <mergeCell ref="B40:D40"/>
    <mergeCell ref="B41:C41"/>
    <mergeCell ref="B42:D42"/>
    <mergeCell ref="A35:E35"/>
    <mergeCell ref="B36:D36"/>
    <mergeCell ref="B37:C37"/>
    <mergeCell ref="B38:D38"/>
    <mergeCell ref="A34:D34"/>
    <mergeCell ref="B33:D33"/>
    <mergeCell ref="B31:D31"/>
    <mergeCell ref="B32:D32"/>
    <mergeCell ref="B30:D30"/>
    <mergeCell ref="B29:D29"/>
    <mergeCell ref="B28:D28"/>
    <mergeCell ref="B27:D27"/>
    <mergeCell ref="B26:D26"/>
    <mergeCell ref="B25:D25"/>
    <mergeCell ref="B23:D23"/>
    <mergeCell ref="B24:D24"/>
    <mergeCell ref="B22:D22"/>
    <mergeCell ref="B20:D20"/>
    <mergeCell ref="B21:C21"/>
    <mergeCell ref="B19:D19"/>
    <mergeCell ref="B18:D18"/>
    <mergeCell ref="C6:F6"/>
    <mergeCell ref="B15:C15"/>
    <mergeCell ref="A16:E16"/>
    <mergeCell ref="B17:D17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40">
      <selection activeCell="B65" sqref="B65"/>
    </sheetView>
  </sheetViews>
  <sheetFormatPr defaultColWidth="9.140625" defaultRowHeight="12.75"/>
  <cols>
    <col min="1" max="1" width="25.7109375" style="11" customWidth="1"/>
    <col min="2" max="2" width="11.7109375" style="2" customWidth="1"/>
    <col min="3" max="3" width="12.57421875" style="2" customWidth="1"/>
    <col min="4" max="8" width="11.7109375" style="2" customWidth="1"/>
    <col min="9" max="16384" width="9.140625" style="3" customWidth="1"/>
  </cols>
  <sheetData>
    <row r="1" spans="1:7" ht="12.75">
      <c r="A1" s="13" t="s">
        <v>145</v>
      </c>
      <c r="B1" s="14"/>
      <c r="C1" s="14"/>
      <c r="D1" s="14"/>
      <c r="E1" s="14"/>
      <c r="F1" s="14"/>
      <c r="G1" s="1"/>
    </row>
    <row r="2" spans="1:7" ht="12.75">
      <c r="A2" s="14" t="s">
        <v>146</v>
      </c>
      <c r="B2" s="14"/>
      <c r="C2" s="14"/>
      <c r="D2" s="14"/>
      <c r="E2" s="14"/>
      <c r="F2" s="14"/>
      <c r="G2" s="1"/>
    </row>
    <row r="3" spans="1:7" ht="12.75">
      <c r="A3" s="15" t="s">
        <v>434</v>
      </c>
      <c r="B3" s="15"/>
      <c r="C3" s="15" t="s">
        <v>49</v>
      </c>
      <c r="D3" s="15"/>
      <c r="E3" s="15"/>
      <c r="F3" s="15"/>
      <c r="G3" s="1"/>
    </row>
    <row r="4" spans="1:7" ht="12.75">
      <c r="A4" s="15" t="s">
        <v>50</v>
      </c>
      <c r="B4" s="15"/>
      <c r="C4" s="15" t="s">
        <v>44</v>
      </c>
      <c r="D4" s="15"/>
      <c r="E4" s="15"/>
      <c r="F4" s="15"/>
      <c r="G4" s="1"/>
    </row>
    <row r="5" spans="1:7" ht="12.75">
      <c r="A5" s="15" t="s">
        <v>151</v>
      </c>
      <c r="B5" s="15"/>
      <c r="C5" s="15" t="s">
        <v>51</v>
      </c>
      <c r="D5" s="15"/>
      <c r="E5" s="15"/>
      <c r="F5" s="15"/>
      <c r="G5" s="1"/>
    </row>
    <row r="6" spans="1:7" ht="12.75">
      <c r="A6" s="4"/>
      <c r="B6" s="1"/>
      <c r="C6" s="15"/>
      <c r="D6" s="15"/>
      <c r="E6" s="15"/>
      <c r="F6" s="15"/>
      <c r="G6" s="1"/>
    </row>
    <row r="7" spans="1:7" ht="12.75">
      <c r="A7" s="4"/>
      <c r="B7" s="1"/>
      <c r="C7" s="1"/>
      <c r="D7" s="1"/>
      <c r="E7" s="1"/>
      <c r="F7" s="1"/>
      <c r="G7" s="1"/>
    </row>
    <row r="8" spans="1:7" ht="45">
      <c r="A8" s="5"/>
      <c r="B8" s="6" t="s">
        <v>153</v>
      </c>
      <c r="C8" s="6" t="s">
        <v>154</v>
      </c>
      <c r="D8" s="6" t="s">
        <v>155</v>
      </c>
      <c r="E8" s="6" t="s">
        <v>156</v>
      </c>
      <c r="F8" s="6" t="s">
        <v>157</v>
      </c>
      <c r="G8" s="6" t="s">
        <v>158</v>
      </c>
    </row>
    <row r="9" spans="1:7" ht="12.75">
      <c r="A9" s="5" t="s">
        <v>159</v>
      </c>
      <c r="B9" s="6">
        <v>60327.57</v>
      </c>
      <c r="C9" s="6">
        <v>68605.82</v>
      </c>
      <c r="D9" s="6"/>
      <c r="E9" s="6"/>
      <c r="F9" s="6"/>
      <c r="G9" s="6">
        <v>128933.39</v>
      </c>
    </row>
    <row r="10" spans="1:7" ht="12.75">
      <c r="A10" s="7" t="s">
        <v>160</v>
      </c>
      <c r="B10" s="8">
        <v>343363.95</v>
      </c>
      <c r="C10" s="8">
        <v>261222.53</v>
      </c>
      <c r="D10" s="8">
        <v>32198.82</v>
      </c>
      <c r="E10" s="8">
        <v>101452.1</v>
      </c>
      <c r="F10" s="8">
        <v>163192.13</v>
      </c>
      <c r="G10" s="8">
        <v>901429.53</v>
      </c>
    </row>
    <row r="11" spans="1:7" ht="22.5">
      <c r="A11" s="7" t="s">
        <v>161</v>
      </c>
      <c r="B11" s="8">
        <v>318047.6</v>
      </c>
      <c r="C11" s="8">
        <v>241033.83</v>
      </c>
      <c r="D11" s="8">
        <v>29709.99</v>
      </c>
      <c r="E11" s="8">
        <v>93610.87</v>
      </c>
      <c r="F11" s="8">
        <v>150572.19</v>
      </c>
      <c r="G11" s="8">
        <v>832974.48</v>
      </c>
    </row>
    <row r="12" spans="1:7" ht="12.75">
      <c r="A12" s="5" t="s">
        <v>162</v>
      </c>
      <c r="B12" s="6">
        <v>333460.09</v>
      </c>
      <c r="C12" s="6">
        <v>250024.15</v>
      </c>
      <c r="D12" s="6">
        <v>30538.44</v>
      </c>
      <c r="E12" s="6">
        <v>93532.22</v>
      </c>
      <c r="F12" s="6">
        <v>158200.55</v>
      </c>
      <c r="G12" s="6">
        <v>865755.45</v>
      </c>
    </row>
    <row r="13" spans="1:7" ht="12.75">
      <c r="A13" s="7" t="s">
        <v>163</v>
      </c>
      <c r="B13" s="8">
        <v>363969.31</v>
      </c>
      <c r="C13" s="8">
        <v>329840.34</v>
      </c>
      <c r="D13" s="8">
        <v>32198.82</v>
      </c>
      <c r="E13" s="8">
        <v>101452.1</v>
      </c>
      <c r="F13" s="8">
        <v>163192.13</v>
      </c>
      <c r="G13" s="8">
        <v>990652.7</v>
      </c>
    </row>
    <row r="14" spans="1:7" ht="12.75">
      <c r="A14" s="5" t="s">
        <v>164</v>
      </c>
      <c r="B14" s="6">
        <v>29818.35</v>
      </c>
      <c r="C14" s="6">
        <v>-11210.37</v>
      </c>
      <c r="D14" s="6">
        <v>-1660.38</v>
      </c>
      <c r="E14" s="6">
        <v>-7919.88</v>
      </c>
      <c r="F14" s="6">
        <v>-4991.58</v>
      </c>
      <c r="G14" s="6">
        <v>4036.14</v>
      </c>
    </row>
    <row r="17" spans="1:5" ht="33.75">
      <c r="A17" s="6" t="s">
        <v>165</v>
      </c>
      <c r="B17" s="17" t="s">
        <v>166</v>
      </c>
      <c r="C17" s="17"/>
      <c r="D17" s="6" t="s">
        <v>167</v>
      </c>
      <c r="E17" s="6" t="s">
        <v>168</v>
      </c>
    </row>
    <row r="18" spans="1:5" ht="12.75">
      <c r="A18" s="17" t="s">
        <v>153</v>
      </c>
      <c r="B18" s="17"/>
      <c r="C18" s="17"/>
      <c r="D18" s="17"/>
      <c r="E18" s="17"/>
    </row>
    <row r="19" spans="1:5" ht="12.75" customHeight="1">
      <c r="A19" s="5" t="s">
        <v>169</v>
      </c>
      <c r="B19" s="16" t="s">
        <v>170</v>
      </c>
      <c r="C19" s="16"/>
      <c r="D19" s="16"/>
      <c r="E19" s="6">
        <v>12863</v>
      </c>
    </row>
    <row r="20" spans="1:5" ht="69" customHeight="1">
      <c r="A20" s="5" t="s">
        <v>251</v>
      </c>
      <c r="B20" s="16" t="s">
        <v>252</v>
      </c>
      <c r="C20" s="16"/>
      <c r="D20" s="16"/>
      <c r="E20" s="6">
        <v>55094</v>
      </c>
    </row>
    <row r="21" spans="1:5" ht="132.75" customHeight="1">
      <c r="A21" s="5" t="s">
        <v>173</v>
      </c>
      <c r="B21" s="16" t="s">
        <v>174</v>
      </c>
      <c r="C21" s="16"/>
      <c r="D21" s="16"/>
      <c r="E21" s="6">
        <v>20388.29</v>
      </c>
    </row>
    <row r="22" spans="1:5" ht="22.5" customHeight="1">
      <c r="A22" s="5" t="s">
        <v>234</v>
      </c>
      <c r="B22" s="16" t="s">
        <v>170</v>
      </c>
      <c r="C22" s="16"/>
      <c r="D22" s="16"/>
      <c r="E22" s="6">
        <v>45823.51</v>
      </c>
    </row>
    <row r="23" spans="1:5" ht="46.5" customHeight="1">
      <c r="A23" s="7"/>
      <c r="B23" s="18" t="s">
        <v>52</v>
      </c>
      <c r="C23" s="18"/>
      <c r="D23" s="8" t="s">
        <v>463</v>
      </c>
      <c r="E23" s="8">
        <v>23004.91</v>
      </c>
    </row>
    <row r="24" spans="1:5" ht="33.75" customHeight="1">
      <c r="A24" s="7"/>
      <c r="B24" s="18" t="s">
        <v>53</v>
      </c>
      <c r="C24" s="18"/>
      <c r="D24" s="8" t="s">
        <v>463</v>
      </c>
      <c r="E24" s="8">
        <v>22818.6</v>
      </c>
    </row>
    <row r="25" spans="1:5" ht="46.5" customHeight="1">
      <c r="A25" s="5" t="s">
        <v>179</v>
      </c>
      <c r="B25" s="16" t="s">
        <v>180</v>
      </c>
      <c r="C25" s="16"/>
      <c r="D25" s="16"/>
      <c r="E25" s="6">
        <v>7200</v>
      </c>
    </row>
    <row r="26" spans="1:5" ht="23.25" customHeight="1">
      <c r="A26" s="5" t="s">
        <v>182</v>
      </c>
      <c r="B26" s="16" t="s">
        <v>183</v>
      </c>
      <c r="C26" s="16"/>
      <c r="D26" s="16"/>
      <c r="E26" s="6">
        <v>20672.52</v>
      </c>
    </row>
    <row r="27" spans="1:5" ht="28.5" customHeight="1">
      <c r="A27" s="5" t="s">
        <v>187</v>
      </c>
      <c r="B27" s="16" t="s">
        <v>188</v>
      </c>
      <c r="C27" s="16"/>
      <c r="D27" s="16"/>
      <c r="E27" s="6">
        <v>40196.52</v>
      </c>
    </row>
    <row r="28" spans="1:5" ht="72.75" customHeight="1">
      <c r="A28" s="5" t="s">
        <v>189</v>
      </c>
      <c r="B28" s="16" t="s">
        <v>190</v>
      </c>
      <c r="C28" s="16"/>
      <c r="D28" s="16"/>
      <c r="E28" s="6">
        <v>29476.99</v>
      </c>
    </row>
    <row r="29" spans="1:5" ht="78" customHeight="1">
      <c r="A29" s="5" t="s">
        <v>191</v>
      </c>
      <c r="B29" s="16" t="s">
        <v>192</v>
      </c>
      <c r="C29" s="16"/>
      <c r="D29" s="16"/>
      <c r="E29" s="6">
        <v>22588.42</v>
      </c>
    </row>
    <row r="30" spans="1:5" ht="78.75" customHeight="1">
      <c r="A30" s="5" t="s">
        <v>212</v>
      </c>
      <c r="B30" s="16" t="s">
        <v>213</v>
      </c>
      <c r="C30" s="16"/>
      <c r="D30" s="16"/>
      <c r="E30" s="6">
        <v>9815.82</v>
      </c>
    </row>
    <row r="31" spans="1:5" ht="85.5" customHeight="1">
      <c r="A31" s="5" t="s">
        <v>215</v>
      </c>
      <c r="B31" s="16" t="s">
        <v>216</v>
      </c>
      <c r="C31" s="16"/>
      <c r="D31" s="16"/>
      <c r="E31" s="6">
        <v>54900.87</v>
      </c>
    </row>
    <row r="32" spans="1:5" ht="71.25" customHeight="1">
      <c r="A32" s="5" t="s">
        <v>217</v>
      </c>
      <c r="B32" s="16" t="s">
        <v>218</v>
      </c>
      <c r="C32" s="16"/>
      <c r="D32" s="16"/>
      <c r="E32" s="6">
        <v>7369.23</v>
      </c>
    </row>
    <row r="33" spans="1:5" ht="95.25" customHeight="1">
      <c r="A33" s="5" t="s">
        <v>219</v>
      </c>
      <c r="B33" s="16" t="s">
        <v>220</v>
      </c>
      <c r="C33" s="16"/>
      <c r="D33" s="16"/>
      <c r="E33" s="6">
        <v>9925.68</v>
      </c>
    </row>
    <row r="34" spans="1:5" ht="205.5" customHeight="1">
      <c r="A34" s="5" t="s">
        <v>221</v>
      </c>
      <c r="B34" s="16" t="s">
        <v>222</v>
      </c>
      <c r="C34" s="16"/>
      <c r="D34" s="16"/>
      <c r="E34" s="6">
        <v>5546.74</v>
      </c>
    </row>
    <row r="35" spans="1:5" ht="84" customHeight="1">
      <c r="A35" s="5" t="s">
        <v>223</v>
      </c>
      <c r="B35" s="16" t="s">
        <v>224</v>
      </c>
      <c r="C35" s="16"/>
      <c r="D35" s="16"/>
      <c r="E35" s="6">
        <v>22107.72</v>
      </c>
    </row>
    <row r="36" spans="1:5" ht="12.75">
      <c r="A36" s="16" t="s">
        <v>225</v>
      </c>
      <c r="B36" s="16"/>
      <c r="C36" s="16"/>
      <c r="D36" s="16"/>
      <c r="E36" s="6">
        <v>363969.31</v>
      </c>
    </row>
    <row r="37" spans="1:5" ht="12.75">
      <c r="A37" s="17" t="s">
        <v>154</v>
      </c>
      <c r="B37" s="17"/>
      <c r="C37" s="17"/>
      <c r="D37" s="17"/>
      <c r="E37" s="17"/>
    </row>
    <row r="38" spans="1:5" ht="24.75" customHeight="1">
      <c r="A38" s="5" t="s">
        <v>329</v>
      </c>
      <c r="B38" s="16" t="s">
        <v>170</v>
      </c>
      <c r="C38" s="16"/>
      <c r="D38" s="16"/>
      <c r="E38" s="6">
        <v>12095.08</v>
      </c>
    </row>
    <row r="39" spans="1:5" ht="45" customHeight="1">
      <c r="A39" s="7"/>
      <c r="B39" s="18" t="s">
        <v>136</v>
      </c>
      <c r="C39" s="18"/>
      <c r="D39" s="8" t="s">
        <v>414</v>
      </c>
      <c r="E39" s="8">
        <v>3000</v>
      </c>
    </row>
    <row r="40" spans="1:5" ht="33.75" customHeight="1">
      <c r="A40" s="7"/>
      <c r="B40" s="18" t="s">
        <v>54</v>
      </c>
      <c r="C40" s="18"/>
      <c r="D40" s="8" t="s">
        <v>236</v>
      </c>
      <c r="E40" s="8">
        <v>9095.08</v>
      </c>
    </row>
    <row r="41" spans="1:5" ht="12.75" customHeight="1">
      <c r="A41" s="5" t="s">
        <v>232</v>
      </c>
      <c r="B41" s="16" t="s">
        <v>170</v>
      </c>
      <c r="C41" s="16"/>
      <c r="D41" s="16"/>
      <c r="E41" s="6">
        <v>2626.63</v>
      </c>
    </row>
    <row r="42" spans="1:5" ht="30.75" customHeight="1">
      <c r="A42" s="7"/>
      <c r="B42" s="19" t="s">
        <v>55</v>
      </c>
      <c r="C42" s="20"/>
      <c r="D42" s="21"/>
      <c r="E42" s="8">
        <v>1218.37</v>
      </c>
    </row>
    <row r="43" spans="1:5" ht="22.5" customHeight="1">
      <c r="A43" s="7"/>
      <c r="B43" s="19" t="s">
        <v>56</v>
      </c>
      <c r="C43" s="20"/>
      <c r="D43" s="21"/>
      <c r="E43" s="8">
        <v>1408.26</v>
      </c>
    </row>
    <row r="44" spans="1:5" ht="22.5" customHeight="1">
      <c r="A44" s="5" t="s">
        <v>234</v>
      </c>
      <c r="B44" s="16" t="s">
        <v>170</v>
      </c>
      <c r="C44" s="16"/>
      <c r="D44" s="16"/>
      <c r="E44" s="6">
        <v>193055</v>
      </c>
    </row>
    <row r="45" spans="1:5" ht="22.5" customHeight="1">
      <c r="A45" s="7"/>
      <c r="B45" s="18" t="s">
        <v>506</v>
      </c>
      <c r="C45" s="18"/>
      <c r="D45" s="8" t="s">
        <v>414</v>
      </c>
      <c r="E45" s="8">
        <v>193055</v>
      </c>
    </row>
    <row r="46" spans="1:5" ht="12.75" customHeight="1">
      <c r="A46" s="5" t="s">
        <v>272</v>
      </c>
      <c r="B46" s="16" t="s">
        <v>170</v>
      </c>
      <c r="C46" s="16"/>
      <c r="D46" s="16"/>
      <c r="E46" s="6">
        <v>2006.93</v>
      </c>
    </row>
    <row r="47" spans="1:5" ht="21.75" customHeight="1">
      <c r="A47" s="7"/>
      <c r="B47" s="19" t="s">
        <v>265</v>
      </c>
      <c r="C47" s="20"/>
      <c r="D47" s="21"/>
      <c r="E47" s="8">
        <v>2006.93</v>
      </c>
    </row>
    <row r="48" spans="1:5" ht="12.75" customHeight="1">
      <c r="A48" s="5" t="s">
        <v>238</v>
      </c>
      <c r="B48" s="16" t="s">
        <v>170</v>
      </c>
      <c r="C48" s="16"/>
      <c r="D48" s="16"/>
      <c r="E48" s="6">
        <v>11983.23</v>
      </c>
    </row>
    <row r="49" spans="1:5" ht="24" customHeight="1">
      <c r="A49" s="7"/>
      <c r="B49" s="18" t="s">
        <v>507</v>
      </c>
      <c r="C49" s="18"/>
      <c r="D49" s="8" t="s">
        <v>109</v>
      </c>
      <c r="E49" s="8">
        <v>3004.88</v>
      </c>
    </row>
    <row r="50" spans="1:5" ht="31.5" customHeight="1">
      <c r="A50" s="7"/>
      <c r="B50" s="19" t="s">
        <v>291</v>
      </c>
      <c r="C50" s="20"/>
      <c r="D50" s="21"/>
      <c r="E50" s="8">
        <v>8978.35</v>
      </c>
    </row>
    <row r="51" spans="1:5" ht="22.5" customHeight="1">
      <c r="A51" s="5" t="s">
        <v>341</v>
      </c>
      <c r="B51" s="16" t="s">
        <v>342</v>
      </c>
      <c r="C51" s="16"/>
      <c r="D51" s="16"/>
      <c r="E51" s="6">
        <v>30184.81</v>
      </c>
    </row>
    <row r="52" spans="1:5" ht="12.75" customHeight="1">
      <c r="A52" s="7"/>
      <c r="B52" s="18" t="s">
        <v>448</v>
      </c>
      <c r="C52" s="18"/>
      <c r="D52" s="8" t="s">
        <v>57</v>
      </c>
      <c r="E52" s="8">
        <v>30184.81</v>
      </c>
    </row>
    <row r="53" spans="1:5" ht="33.75" customHeight="1">
      <c r="A53" s="5" t="s">
        <v>243</v>
      </c>
      <c r="B53" s="16" t="s">
        <v>170</v>
      </c>
      <c r="C53" s="16"/>
      <c r="D53" s="16"/>
      <c r="E53" s="6">
        <v>77888.66</v>
      </c>
    </row>
    <row r="54" spans="1:5" ht="27" customHeight="1">
      <c r="A54" s="7"/>
      <c r="B54" s="19" t="s">
        <v>58</v>
      </c>
      <c r="C54" s="20"/>
      <c r="D54" s="21"/>
      <c r="E54" s="8">
        <v>16712.04</v>
      </c>
    </row>
    <row r="55" spans="1:5" ht="24.75" customHeight="1">
      <c r="A55" s="7"/>
      <c r="B55" s="18" t="s">
        <v>295</v>
      </c>
      <c r="C55" s="18"/>
      <c r="D55" s="8" t="s">
        <v>463</v>
      </c>
      <c r="E55" s="8">
        <v>29734.74</v>
      </c>
    </row>
    <row r="56" spans="1:5" ht="24" customHeight="1">
      <c r="A56" s="7"/>
      <c r="B56" s="18" t="s">
        <v>349</v>
      </c>
      <c r="C56" s="18"/>
      <c r="D56" s="8" t="s">
        <v>463</v>
      </c>
      <c r="E56" s="8">
        <v>28036.61</v>
      </c>
    </row>
    <row r="57" spans="1:5" ht="31.5" customHeight="1">
      <c r="A57" s="7"/>
      <c r="B57" s="18" t="s">
        <v>245</v>
      </c>
      <c r="C57" s="18"/>
      <c r="D57" s="8" t="s">
        <v>236</v>
      </c>
      <c r="E57" s="8">
        <v>3405.27</v>
      </c>
    </row>
    <row r="58" spans="1:5" ht="12.75">
      <c r="A58" s="16" t="s">
        <v>225</v>
      </c>
      <c r="B58" s="16"/>
      <c r="C58" s="18"/>
      <c r="D58" s="18"/>
      <c r="E58" s="8">
        <v>329840.34</v>
      </c>
    </row>
    <row r="59" spans="1:5" ht="12.75">
      <c r="A59" s="16" t="s">
        <v>246</v>
      </c>
      <c r="B59" s="16"/>
      <c r="C59" s="16"/>
      <c r="D59" s="16"/>
      <c r="E59" s="6">
        <v>693809.65</v>
      </c>
    </row>
    <row r="61" spans="1:5" ht="12.75">
      <c r="A61" s="23"/>
      <c r="B61" s="23"/>
      <c r="C61" s="23"/>
      <c r="D61" s="23"/>
      <c r="E61" s="23"/>
    </row>
    <row r="62" spans="1:5" ht="12.75">
      <c r="A62" s="22" t="s">
        <v>99</v>
      </c>
      <c r="B62" s="22"/>
      <c r="C62" s="22"/>
      <c r="D62" s="22"/>
      <c r="E62" s="22"/>
    </row>
    <row r="63" spans="1:5" ht="12.75">
      <c r="A63" s="23"/>
      <c r="B63" s="23"/>
      <c r="C63" s="23"/>
      <c r="D63" s="23"/>
      <c r="E63" s="23"/>
    </row>
  </sheetData>
  <mergeCells count="55">
    <mergeCell ref="B17:C17"/>
    <mergeCell ref="A18:E18"/>
    <mergeCell ref="B19:D19"/>
    <mergeCell ref="B20:D20"/>
    <mergeCell ref="B21:D21"/>
    <mergeCell ref="B25:D25"/>
    <mergeCell ref="A62:E62"/>
    <mergeCell ref="A63:E63"/>
    <mergeCell ref="A58:D58"/>
    <mergeCell ref="A59:D59"/>
    <mergeCell ref="A61:E61"/>
    <mergeCell ref="B54:D54"/>
    <mergeCell ref="B55:C55"/>
    <mergeCell ref="B57:C57"/>
    <mergeCell ref="B56:C56"/>
    <mergeCell ref="B50:D50"/>
    <mergeCell ref="B51:D51"/>
    <mergeCell ref="B52:C52"/>
    <mergeCell ref="B53:D53"/>
    <mergeCell ref="B47:D47"/>
    <mergeCell ref="B46:D46"/>
    <mergeCell ref="B48:D48"/>
    <mergeCell ref="B49:C49"/>
    <mergeCell ref="B43:D43"/>
    <mergeCell ref="B42:D42"/>
    <mergeCell ref="B44:D44"/>
    <mergeCell ref="B45:C45"/>
    <mergeCell ref="B39:C39"/>
    <mergeCell ref="B40:C40"/>
    <mergeCell ref="B38:D38"/>
    <mergeCell ref="B41:D41"/>
    <mergeCell ref="A36:D36"/>
    <mergeCell ref="A37:E37"/>
    <mergeCell ref="B35:D35"/>
    <mergeCell ref="B33:D33"/>
    <mergeCell ref="B34:D34"/>
    <mergeCell ref="B32:D32"/>
    <mergeCell ref="B31:D31"/>
    <mergeCell ref="B30:D30"/>
    <mergeCell ref="B29:D29"/>
    <mergeCell ref="B28:D28"/>
    <mergeCell ref="B27:D27"/>
    <mergeCell ref="B26:D26"/>
    <mergeCell ref="B22:D22"/>
    <mergeCell ref="B23:C23"/>
    <mergeCell ref="B24:C24"/>
    <mergeCell ref="C6:F6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43">
      <selection activeCell="A38" sqref="A38:IV39"/>
    </sheetView>
  </sheetViews>
  <sheetFormatPr defaultColWidth="9.140625" defaultRowHeight="12.75"/>
  <cols>
    <col min="1" max="1" width="32.8515625" style="11" customWidth="1"/>
    <col min="2" max="2" width="17.00390625" style="2" customWidth="1"/>
    <col min="3" max="3" width="19.28125" style="2" customWidth="1"/>
    <col min="4" max="4" width="21.7109375" style="2" customWidth="1"/>
    <col min="5" max="8" width="11.7109375" style="2" customWidth="1"/>
    <col min="9" max="16384" width="9.140625" style="3" customWidth="1"/>
  </cols>
  <sheetData>
    <row r="1" spans="1:7" ht="12.75">
      <c r="A1" s="13" t="s">
        <v>145</v>
      </c>
      <c r="B1" s="14"/>
      <c r="C1" s="14"/>
      <c r="D1" s="14"/>
      <c r="E1" s="14"/>
      <c r="F1" s="14"/>
      <c r="G1" s="1"/>
    </row>
    <row r="2" spans="1:7" ht="12.75">
      <c r="A2" s="14" t="s">
        <v>146</v>
      </c>
      <c r="B2" s="14"/>
      <c r="C2" s="14"/>
      <c r="D2" s="14"/>
      <c r="E2" s="14"/>
      <c r="F2" s="14"/>
      <c r="G2" s="1"/>
    </row>
    <row r="3" spans="1:7" ht="12.75">
      <c r="A3" s="15" t="s">
        <v>434</v>
      </c>
      <c r="B3" s="15"/>
      <c r="C3" s="15" t="s">
        <v>59</v>
      </c>
      <c r="D3" s="15"/>
      <c r="E3" s="15"/>
      <c r="F3" s="15"/>
      <c r="G3" s="1"/>
    </row>
    <row r="4" spans="1:7" ht="12.75">
      <c r="A4" s="15" t="s">
        <v>60</v>
      </c>
      <c r="B4" s="15"/>
      <c r="C4" s="15" t="s">
        <v>61</v>
      </c>
      <c r="D4" s="15"/>
      <c r="E4" s="15"/>
      <c r="F4" s="15"/>
      <c r="G4" s="1"/>
    </row>
    <row r="5" spans="1:7" ht="12.75">
      <c r="A5" s="15" t="s">
        <v>151</v>
      </c>
      <c r="B5" s="15"/>
      <c r="C5" s="15" t="s">
        <v>62</v>
      </c>
      <c r="D5" s="15"/>
      <c r="E5" s="15"/>
      <c r="F5" s="15"/>
      <c r="G5" s="1"/>
    </row>
    <row r="6" spans="1:7" ht="12.75">
      <c r="A6" s="4"/>
      <c r="B6" s="1"/>
      <c r="C6" s="15"/>
      <c r="D6" s="15"/>
      <c r="E6" s="15"/>
      <c r="F6" s="15"/>
      <c r="G6" s="1"/>
    </row>
    <row r="7" spans="1:7" ht="12.75">
      <c r="A7" s="4"/>
      <c r="B7" s="1"/>
      <c r="C7" s="1"/>
      <c r="D7" s="1"/>
      <c r="E7" s="1"/>
      <c r="F7" s="1"/>
      <c r="G7" s="1"/>
    </row>
    <row r="8" spans="1:7" ht="45">
      <c r="A8" s="5"/>
      <c r="B8" s="6" t="s">
        <v>153</v>
      </c>
      <c r="C8" s="6" t="s">
        <v>154</v>
      </c>
      <c r="D8" s="6" t="s">
        <v>155</v>
      </c>
      <c r="E8" s="6" t="s">
        <v>156</v>
      </c>
      <c r="F8" s="6" t="s">
        <v>157</v>
      </c>
      <c r="G8" s="6" t="s">
        <v>158</v>
      </c>
    </row>
    <row r="9" spans="1:7" ht="12.75">
      <c r="A9" s="5" t="s">
        <v>159</v>
      </c>
      <c r="B9" s="6">
        <v>109317.39</v>
      </c>
      <c r="C9" s="6">
        <v>-645425.44</v>
      </c>
      <c r="D9" s="6"/>
      <c r="E9" s="6"/>
      <c r="F9" s="6"/>
      <c r="G9" s="6">
        <v>-536108.05</v>
      </c>
    </row>
    <row r="10" spans="1:7" ht="12.75">
      <c r="A10" s="7" t="s">
        <v>160</v>
      </c>
      <c r="B10" s="8">
        <v>774319.9</v>
      </c>
      <c r="C10" s="8">
        <v>549940.84</v>
      </c>
      <c r="D10" s="8">
        <v>67784.72</v>
      </c>
      <c r="E10" s="8">
        <v>213584.12</v>
      </c>
      <c r="F10" s="8">
        <v>343253.51</v>
      </c>
      <c r="G10" s="8">
        <v>1948883.09</v>
      </c>
    </row>
    <row r="11" spans="1:7" ht="12.75">
      <c r="A11" s="7" t="s">
        <v>161</v>
      </c>
      <c r="B11" s="8">
        <v>728336.15</v>
      </c>
      <c r="C11" s="8">
        <v>516427.16</v>
      </c>
      <c r="D11" s="8">
        <v>63652.86</v>
      </c>
      <c r="E11" s="8">
        <v>200567.28</v>
      </c>
      <c r="F11" s="8">
        <v>322334.68</v>
      </c>
      <c r="G11" s="8">
        <v>1831318.13</v>
      </c>
    </row>
    <row r="12" spans="1:7" ht="12.75">
      <c r="A12" s="5" t="s">
        <v>162</v>
      </c>
      <c r="B12" s="6">
        <v>760308.09</v>
      </c>
      <c r="C12" s="6">
        <v>535237</v>
      </c>
      <c r="D12" s="6">
        <v>66923.42</v>
      </c>
      <c r="E12" s="6">
        <v>201783.93</v>
      </c>
      <c r="F12" s="6">
        <v>339796.92</v>
      </c>
      <c r="G12" s="6">
        <v>1904049.36</v>
      </c>
    </row>
    <row r="13" spans="1:7" ht="12.75">
      <c r="A13" s="7" t="s">
        <v>163</v>
      </c>
      <c r="B13" s="8">
        <v>760660.6</v>
      </c>
      <c r="C13" s="8">
        <v>843111.95</v>
      </c>
      <c r="D13" s="8">
        <v>67784.72</v>
      </c>
      <c r="E13" s="8">
        <v>213584.12</v>
      </c>
      <c r="F13" s="8">
        <v>343253.51</v>
      </c>
      <c r="G13" s="8">
        <v>2228394.9</v>
      </c>
    </row>
    <row r="14" spans="1:7" ht="12.75">
      <c r="A14" s="5" t="s">
        <v>164</v>
      </c>
      <c r="B14" s="6">
        <v>108964.88</v>
      </c>
      <c r="C14" s="6">
        <v>-953300.39</v>
      </c>
      <c r="D14" s="6">
        <v>-861.3</v>
      </c>
      <c r="E14" s="6">
        <v>-11800.19</v>
      </c>
      <c r="F14" s="6">
        <v>-3456.59</v>
      </c>
      <c r="G14" s="6">
        <v>-860453.59</v>
      </c>
    </row>
    <row r="17" spans="1:5" ht="22.5">
      <c r="A17" s="6" t="s">
        <v>165</v>
      </c>
      <c r="B17" s="17" t="s">
        <v>166</v>
      </c>
      <c r="C17" s="17"/>
      <c r="D17" s="6" t="s">
        <v>167</v>
      </c>
      <c r="E17" s="6" t="s">
        <v>168</v>
      </c>
    </row>
    <row r="18" spans="1:5" ht="12.75">
      <c r="A18" s="17" t="s">
        <v>153</v>
      </c>
      <c r="B18" s="17"/>
      <c r="C18" s="17"/>
      <c r="D18" s="17"/>
      <c r="E18" s="17"/>
    </row>
    <row r="19" spans="1:5" ht="12" customHeight="1">
      <c r="A19" s="5" t="s">
        <v>169</v>
      </c>
      <c r="B19" s="16" t="s">
        <v>170</v>
      </c>
      <c r="C19" s="16"/>
      <c r="D19" s="16"/>
      <c r="E19" s="6">
        <v>5732.92</v>
      </c>
    </row>
    <row r="20" spans="1:5" ht="49.5" customHeight="1">
      <c r="A20" s="5" t="s">
        <v>251</v>
      </c>
      <c r="B20" s="16" t="s">
        <v>252</v>
      </c>
      <c r="C20" s="16"/>
      <c r="D20" s="16"/>
      <c r="E20" s="6">
        <v>133120</v>
      </c>
    </row>
    <row r="21" spans="1:5" ht="18.75" customHeight="1">
      <c r="A21" s="5" t="s">
        <v>329</v>
      </c>
      <c r="B21" s="16" t="s">
        <v>170</v>
      </c>
      <c r="C21" s="16"/>
      <c r="D21" s="16"/>
      <c r="E21" s="6">
        <v>6000</v>
      </c>
    </row>
    <row r="22" spans="1:5" ht="12" customHeight="1">
      <c r="A22" s="7"/>
      <c r="B22" s="18" t="s">
        <v>63</v>
      </c>
      <c r="C22" s="18"/>
      <c r="D22" s="8" t="s">
        <v>350</v>
      </c>
      <c r="E22" s="8">
        <v>6000</v>
      </c>
    </row>
    <row r="23" spans="1:5" ht="84.75" customHeight="1">
      <c r="A23" s="5" t="s">
        <v>173</v>
      </c>
      <c r="B23" s="16" t="s">
        <v>174</v>
      </c>
      <c r="C23" s="16"/>
      <c r="D23" s="16"/>
      <c r="E23" s="6">
        <v>33732.64</v>
      </c>
    </row>
    <row r="24" spans="1:5" ht="22.5" customHeight="1">
      <c r="A24" s="5" t="s">
        <v>234</v>
      </c>
      <c r="B24" s="16" t="s">
        <v>170</v>
      </c>
      <c r="C24" s="16"/>
      <c r="D24" s="16"/>
      <c r="E24" s="6">
        <v>42090.83</v>
      </c>
    </row>
    <row r="25" spans="1:5" ht="21.75" customHeight="1">
      <c r="A25" s="7"/>
      <c r="B25" s="18" t="s">
        <v>64</v>
      </c>
      <c r="C25" s="18"/>
      <c r="D25" s="8" t="s">
        <v>480</v>
      </c>
      <c r="E25" s="8">
        <v>21185.09</v>
      </c>
    </row>
    <row r="26" spans="1:5" ht="22.5" customHeight="1">
      <c r="A26" s="7"/>
      <c r="B26" s="18" t="s">
        <v>65</v>
      </c>
      <c r="C26" s="18"/>
      <c r="D26" s="8" t="s">
        <v>480</v>
      </c>
      <c r="E26" s="8">
        <v>20905.74</v>
      </c>
    </row>
    <row r="27" spans="1:5" ht="24.75" customHeight="1">
      <c r="A27" s="5" t="s">
        <v>179</v>
      </c>
      <c r="B27" s="16" t="s">
        <v>180</v>
      </c>
      <c r="C27" s="16"/>
      <c r="D27" s="16"/>
      <c r="E27" s="6">
        <v>18684</v>
      </c>
    </row>
    <row r="28" spans="1:5" ht="12.75" customHeight="1">
      <c r="A28" s="5" t="s">
        <v>334</v>
      </c>
      <c r="B28" s="16" t="s">
        <v>170</v>
      </c>
      <c r="C28" s="16"/>
      <c r="D28" s="16"/>
      <c r="E28" s="6">
        <v>588.25</v>
      </c>
    </row>
    <row r="29" spans="1:5" ht="15" customHeight="1">
      <c r="A29" s="7"/>
      <c r="B29" s="18" t="s">
        <v>321</v>
      </c>
      <c r="C29" s="18"/>
      <c r="D29" s="8" t="s">
        <v>66</v>
      </c>
      <c r="E29" s="8">
        <v>588.25</v>
      </c>
    </row>
    <row r="30" spans="1:5" ht="12.75" customHeight="1">
      <c r="A30" s="5" t="s">
        <v>272</v>
      </c>
      <c r="B30" s="16" t="s">
        <v>170</v>
      </c>
      <c r="C30" s="16"/>
      <c r="D30" s="16"/>
      <c r="E30" s="6">
        <v>2460.29</v>
      </c>
    </row>
    <row r="31" spans="1:5" ht="21" customHeight="1">
      <c r="A31" s="7"/>
      <c r="B31" s="18" t="s">
        <v>313</v>
      </c>
      <c r="C31" s="18"/>
      <c r="D31" s="8"/>
      <c r="E31" s="8">
        <v>2460.29</v>
      </c>
    </row>
    <row r="32" spans="1:5" ht="18" customHeight="1">
      <c r="A32" s="5" t="s">
        <v>182</v>
      </c>
      <c r="B32" s="16" t="s">
        <v>183</v>
      </c>
      <c r="C32" s="16"/>
      <c r="D32" s="16"/>
      <c r="E32" s="6">
        <v>88167.76</v>
      </c>
    </row>
    <row r="33" spans="1:5" ht="18.75" customHeight="1">
      <c r="A33" s="5" t="s">
        <v>187</v>
      </c>
      <c r="B33" s="16" t="s">
        <v>188</v>
      </c>
      <c r="C33" s="16"/>
      <c r="D33" s="16"/>
      <c r="E33" s="6">
        <v>85718.64</v>
      </c>
    </row>
    <row r="34" spans="1:5" ht="34.5" customHeight="1">
      <c r="A34" s="5" t="s">
        <v>189</v>
      </c>
      <c r="B34" s="16" t="s">
        <v>190</v>
      </c>
      <c r="C34" s="16"/>
      <c r="D34" s="16"/>
      <c r="E34" s="6">
        <v>62987.92</v>
      </c>
    </row>
    <row r="35" spans="1:5" ht="45.75" customHeight="1">
      <c r="A35" s="5" t="s">
        <v>191</v>
      </c>
      <c r="B35" s="16" t="s">
        <v>192</v>
      </c>
      <c r="C35" s="16"/>
      <c r="D35" s="16"/>
      <c r="E35" s="6">
        <v>47072.08</v>
      </c>
    </row>
    <row r="36" spans="1:5" ht="48" customHeight="1">
      <c r="A36" s="5" t="s">
        <v>212</v>
      </c>
      <c r="B36" s="16" t="s">
        <v>213</v>
      </c>
      <c r="C36" s="16"/>
      <c r="D36" s="16"/>
      <c r="E36" s="6">
        <v>20550.93</v>
      </c>
    </row>
    <row r="37" spans="1:5" ht="49.5" customHeight="1">
      <c r="A37" s="5" t="s">
        <v>215</v>
      </c>
      <c r="B37" s="16" t="s">
        <v>216</v>
      </c>
      <c r="C37" s="16"/>
      <c r="D37" s="16"/>
      <c r="E37" s="6">
        <v>117314.99</v>
      </c>
    </row>
    <row r="38" spans="1:5" ht="36.75" customHeight="1">
      <c r="A38" s="5" t="s">
        <v>217</v>
      </c>
      <c r="B38" s="16" t="s">
        <v>218</v>
      </c>
      <c r="C38" s="16"/>
      <c r="D38" s="16"/>
      <c r="E38" s="6">
        <v>15746.99</v>
      </c>
    </row>
    <row r="39" spans="1:5" ht="45.75" customHeight="1">
      <c r="A39" s="5" t="s">
        <v>219</v>
      </c>
      <c r="B39" s="16" t="s">
        <v>220</v>
      </c>
      <c r="C39" s="16"/>
      <c r="D39" s="16"/>
      <c r="E39" s="6">
        <v>26306.42</v>
      </c>
    </row>
    <row r="40" spans="1:5" ht="111" customHeight="1">
      <c r="A40" s="5" t="s">
        <v>221</v>
      </c>
      <c r="B40" s="16" t="s">
        <v>222</v>
      </c>
      <c r="C40" s="16"/>
      <c r="D40" s="16"/>
      <c r="E40" s="6">
        <v>7144.99</v>
      </c>
    </row>
    <row r="41" spans="1:5" ht="51.75" customHeight="1">
      <c r="A41" s="5" t="s">
        <v>223</v>
      </c>
      <c r="B41" s="16" t="s">
        <v>224</v>
      </c>
      <c r="C41" s="16"/>
      <c r="D41" s="16"/>
      <c r="E41" s="6">
        <v>47240.95</v>
      </c>
    </row>
    <row r="42" spans="1:5" ht="12.75">
      <c r="A42" s="16" t="s">
        <v>225</v>
      </c>
      <c r="B42" s="16"/>
      <c r="C42" s="16"/>
      <c r="D42" s="16"/>
      <c r="E42" s="6">
        <v>760660.6</v>
      </c>
    </row>
    <row r="43" spans="1:5" ht="12.75">
      <c r="A43" s="17" t="s">
        <v>154</v>
      </c>
      <c r="B43" s="17"/>
      <c r="C43" s="17"/>
      <c r="D43" s="17"/>
      <c r="E43" s="17"/>
    </row>
    <row r="44" spans="1:5" ht="12.75" customHeight="1">
      <c r="A44" s="5" t="s">
        <v>372</v>
      </c>
      <c r="B44" s="16" t="s">
        <v>170</v>
      </c>
      <c r="C44" s="16"/>
      <c r="D44" s="16"/>
      <c r="E44" s="6">
        <v>99000</v>
      </c>
    </row>
    <row r="45" spans="1:5" ht="20.25" customHeight="1">
      <c r="A45" s="7"/>
      <c r="B45" s="18" t="s">
        <v>302</v>
      </c>
      <c r="C45" s="18"/>
      <c r="D45" s="8"/>
      <c r="E45" s="8">
        <v>99000</v>
      </c>
    </row>
    <row r="46" spans="1:5" ht="12.75" customHeight="1">
      <c r="A46" s="5" t="s">
        <v>229</v>
      </c>
      <c r="B46" s="16" t="s">
        <v>170</v>
      </c>
      <c r="C46" s="16"/>
      <c r="D46" s="16"/>
      <c r="E46" s="6">
        <v>3546</v>
      </c>
    </row>
    <row r="47" spans="1:5" ht="14.25" customHeight="1">
      <c r="A47" s="7"/>
      <c r="B47" s="18" t="s">
        <v>489</v>
      </c>
      <c r="C47" s="18"/>
      <c r="D47" s="8" t="s">
        <v>236</v>
      </c>
      <c r="E47" s="8">
        <v>3546</v>
      </c>
    </row>
    <row r="48" spans="1:5" ht="22.5" customHeight="1">
      <c r="A48" s="5" t="s">
        <v>234</v>
      </c>
      <c r="B48" s="16" t="s">
        <v>170</v>
      </c>
      <c r="C48" s="16"/>
      <c r="D48" s="16"/>
      <c r="E48" s="6">
        <v>196965</v>
      </c>
    </row>
    <row r="49" spans="1:5" ht="17.25" customHeight="1">
      <c r="A49" s="7"/>
      <c r="B49" s="18" t="s">
        <v>67</v>
      </c>
      <c r="C49" s="18"/>
      <c r="D49" s="8" t="s">
        <v>414</v>
      </c>
      <c r="E49" s="8">
        <v>196965</v>
      </c>
    </row>
    <row r="50" spans="1:5" ht="12.75" customHeight="1">
      <c r="A50" s="5" t="s">
        <v>334</v>
      </c>
      <c r="B50" s="16" t="s">
        <v>170</v>
      </c>
      <c r="C50" s="16"/>
      <c r="D50" s="16"/>
      <c r="E50" s="6">
        <v>6213.47</v>
      </c>
    </row>
    <row r="51" spans="1:5" ht="18" customHeight="1">
      <c r="A51" s="7"/>
      <c r="B51" s="18" t="s">
        <v>321</v>
      </c>
      <c r="C51" s="18"/>
      <c r="D51" s="8" t="s">
        <v>68</v>
      </c>
      <c r="E51" s="8">
        <v>6213.47</v>
      </c>
    </row>
    <row r="52" spans="1:5" ht="22.5" customHeight="1">
      <c r="A52" s="5" t="s">
        <v>270</v>
      </c>
      <c r="B52" s="16" t="s">
        <v>170</v>
      </c>
      <c r="C52" s="16"/>
      <c r="D52" s="16"/>
      <c r="E52" s="6">
        <v>29825.91</v>
      </c>
    </row>
    <row r="53" spans="1:5" ht="15" customHeight="1">
      <c r="A53" s="7"/>
      <c r="B53" s="18" t="s">
        <v>69</v>
      </c>
      <c r="C53" s="18"/>
      <c r="D53" s="8"/>
      <c r="E53" s="8">
        <v>890.53</v>
      </c>
    </row>
    <row r="54" spans="1:5" ht="27" customHeight="1">
      <c r="A54" s="7"/>
      <c r="B54" s="18" t="s">
        <v>70</v>
      </c>
      <c r="C54" s="18"/>
      <c r="D54" s="8" t="s">
        <v>7</v>
      </c>
      <c r="E54" s="8">
        <v>28935.38</v>
      </c>
    </row>
    <row r="55" spans="1:5" ht="12.75" customHeight="1">
      <c r="A55" s="5" t="s">
        <v>238</v>
      </c>
      <c r="B55" s="16" t="s">
        <v>170</v>
      </c>
      <c r="C55" s="16"/>
      <c r="D55" s="16"/>
      <c r="E55" s="6">
        <v>12657.84</v>
      </c>
    </row>
    <row r="56" spans="1:5" ht="21" customHeight="1">
      <c r="A56" s="7"/>
      <c r="B56" s="18" t="s">
        <v>271</v>
      </c>
      <c r="C56" s="18"/>
      <c r="D56" s="8"/>
      <c r="E56" s="8">
        <v>2347.06</v>
      </c>
    </row>
    <row r="57" spans="1:5" ht="27" customHeight="1">
      <c r="A57" s="7"/>
      <c r="B57" s="18" t="s">
        <v>291</v>
      </c>
      <c r="C57" s="18"/>
      <c r="D57" s="8" t="s">
        <v>71</v>
      </c>
      <c r="E57" s="8">
        <v>10310.78</v>
      </c>
    </row>
    <row r="58" spans="1:5" ht="22.5" customHeight="1">
      <c r="A58" s="5" t="s">
        <v>338</v>
      </c>
      <c r="B58" s="16" t="s">
        <v>170</v>
      </c>
      <c r="C58" s="16"/>
      <c r="D58" s="16"/>
      <c r="E58" s="6">
        <v>314910.68</v>
      </c>
    </row>
    <row r="59" spans="1:5" ht="22.5" customHeight="1">
      <c r="A59" s="7"/>
      <c r="B59" s="19" t="s">
        <v>72</v>
      </c>
      <c r="C59" s="20"/>
      <c r="D59" s="21"/>
      <c r="E59" s="8">
        <v>313020</v>
      </c>
    </row>
    <row r="60" spans="1:5" ht="33" customHeight="1">
      <c r="A60" s="7"/>
      <c r="B60" s="18" t="s">
        <v>476</v>
      </c>
      <c r="C60" s="18"/>
      <c r="D60" s="8" t="s">
        <v>360</v>
      </c>
      <c r="E60" s="8">
        <v>1890.68</v>
      </c>
    </row>
    <row r="61" spans="1:5" ht="22.5" customHeight="1">
      <c r="A61" s="5" t="s">
        <v>341</v>
      </c>
      <c r="B61" s="16" t="s">
        <v>342</v>
      </c>
      <c r="C61" s="16"/>
      <c r="D61" s="16"/>
      <c r="E61" s="6">
        <v>11447.68</v>
      </c>
    </row>
    <row r="62" spans="1:5" ht="12.75" customHeight="1">
      <c r="A62" s="7"/>
      <c r="B62" s="18" t="s">
        <v>448</v>
      </c>
      <c r="C62" s="18"/>
      <c r="D62" s="8" t="s">
        <v>73</v>
      </c>
      <c r="E62" s="8">
        <v>11447.68</v>
      </c>
    </row>
    <row r="63" spans="1:5" ht="33.75" customHeight="1">
      <c r="A63" s="5" t="s">
        <v>243</v>
      </c>
      <c r="B63" s="16" t="s">
        <v>170</v>
      </c>
      <c r="C63" s="16"/>
      <c r="D63" s="16"/>
      <c r="E63" s="6">
        <v>168545.37</v>
      </c>
    </row>
    <row r="64" spans="1:5" ht="21.75" customHeight="1">
      <c r="A64" s="7"/>
      <c r="B64" s="18" t="s">
        <v>74</v>
      </c>
      <c r="C64" s="18"/>
      <c r="D64" s="8"/>
      <c r="E64" s="8">
        <v>11575.88</v>
      </c>
    </row>
    <row r="65" spans="1:5" ht="25.5" customHeight="1">
      <c r="A65" s="7"/>
      <c r="B65" s="18" t="s">
        <v>75</v>
      </c>
      <c r="C65" s="18"/>
      <c r="D65" s="8"/>
      <c r="E65" s="8">
        <v>156969.49</v>
      </c>
    </row>
    <row r="66" spans="1:5" ht="12.75">
      <c r="A66" s="16" t="s">
        <v>225</v>
      </c>
      <c r="B66" s="16"/>
      <c r="C66" s="18"/>
      <c r="D66" s="18"/>
      <c r="E66" s="8">
        <v>843111.95</v>
      </c>
    </row>
    <row r="67" spans="1:5" ht="12.75">
      <c r="A67" s="16" t="s">
        <v>246</v>
      </c>
      <c r="B67" s="16"/>
      <c r="C67" s="16"/>
      <c r="D67" s="16"/>
      <c r="E67" s="6">
        <v>1603772.55</v>
      </c>
    </row>
    <row r="69" spans="1:5" ht="12.75">
      <c r="A69" s="23"/>
      <c r="B69" s="23"/>
      <c r="C69" s="23"/>
      <c r="D69" s="23"/>
      <c r="E69" s="23"/>
    </row>
    <row r="70" spans="1:5" ht="12.75">
      <c r="A70" s="22" t="s">
        <v>97</v>
      </c>
      <c r="B70" s="22"/>
      <c r="C70" s="22"/>
      <c r="D70" s="22"/>
      <c r="E70" s="22"/>
    </row>
    <row r="71" spans="1:5" ht="12.75">
      <c r="A71" s="23"/>
      <c r="B71" s="23"/>
      <c r="C71" s="23"/>
      <c r="D71" s="23"/>
      <c r="E71" s="23"/>
    </row>
  </sheetData>
  <mergeCells count="63">
    <mergeCell ref="A70:E70"/>
    <mergeCell ref="A71:E71"/>
    <mergeCell ref="B65:C65"/>
    <mergeCell ref="A66:D66"/>
    <mergeCell ref="A67:D67"/>
    <mergeCell ref="A69:E69"/>
    <mergeCell ref="B61:D61"/>
    <mergeCell ref="B62:C62"/>
    <mergeCell ref="B63:D63"/>
    <mergeCell ref="B64:C64"/>
    <mergeCell ref="B57:C57"/>
    <mergeCell ref="B58:D58"/>
    <mergeCell ref="B59:D59"/>
    <mergeCell ref="B60:C60"/>
    <mergeCell ref="B53:C53"/>
    <mergeCell ref="B54:C54"/>
    <mergeCell ref="B55:D55"/>
    <mergeCell ref="B56:C56"/>
    <mergeCell ref="B49:C49"/>
    <mergeCell ref="B50:D50"/>
    <mergeCell ref="B51:C51"/>
    <mergeCell ref="B52:D52"/>
    <mergeCell ref="B45:C45"/>
    <mergeCell ref="B46:D46"/>
    <mergeCell ref="B47:C47"/>
    <mergeCell ref="B48:D48"/>
    <mergeCell ref="A42:D42"/>
    <mergeCell ref="A43:E43"/>
    <mergeCell ref="B44:D44"/>
    <mergeCell ref="B41:D41"/>
    <mergeCell ref="B40:D40"/>
    <mergeCell ref="B39:D39"/>
    <mergeCell ref="B38:D38"/>
    <mergeCell ref="B37:D37"/>
    <mergeCell ref="B36:D36"/>
    <mergeCell ref="B35:D35"/>
    <mergeCell ref="B34:D34"/>
    <mergeCell ref="B33:D33"/>
    <mergeCell ref="B32:D32"/>
    <mergeCell ref="B28:D28"/>
    <mergeCell ref="B29:C29"/>
    <mergeCell ref="B30:D30"/>
    <mergeCell ref="B31:C31"/>
    <mergeCell ref="B24:D24"/>
    <mergeCell ref="B25:C25"/>
    <mergeCell ref="B26:C26"/>
    <mergeCell ref="B27:D27"/>
    <mergeCell ref="B22:C22"/>
    <mergeCell ref="B23:D23"/>
    <mergeCell ref="B20:D20"/>
    <mergeCell ref="B21:D21"/>
    <mergeCell ref="C6:F6"/>
    <mergeCell ref="B17:C17"/>
    <mergeCell ref="A18:E18"/>
    <mergeCell ref="B19:D19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40">
      <selection activeCell="B61" sqref="B61"/>
    </sheetView>
  </sheetViews>
  <sheetFormatPr defaultColWidth="9.140625" defaultRowHeight="12.75"/>
  <cols>
    <col min="1" max="1" width="23.140625" style="11" customWidth="1"/>
    <col min="2" max="2" width="24.7109375" style="2" customWidth="1"/>
    <col min="3" max="3" width="23.140625" style="2" customWidth="1"/>
    <col min="4" max="4" width="22.140625" style="2" customWidth="1"/>
    <col min="5" max="8" width="11.7109375" style="2" customWidth="1"/>
    <col min="9" max="16384" width="9.140625" style="3" customWidth="1"/>
  </cols>
  <sheetData>
    <row r="1" spans="1:7" ht="12.75">
      <c r="A1" s="13" t="s">
        <v>145</v>
      </c>
      <c r="B1" s="14"/>
      <c r="C1" s="14"/>
      <c r="D1" s="14"/>
      <c r="E1" s="14"/>
      <c r="F1" s="14"/>
      <c r="G1" s="1"/>
    </row>
    <row r="2" spans="1:7" ht="12.75">
      <c r="A2" s="14" t="s">
        <v>146</v>
      </c>
      <c r="B2" s="14"/>
      <c r="C2" s="14"/>
      <c r="D2" s="14"/>
      <c r="E2" s="14"/>
      <c r="F2" s="14"/>
      <c r="G2" s="1"/>
    </row>
    <row r="3" spans="1:7" ht="12.75">
      <c r="A3" s="15" t="s">
        <v>434</v>
      </c>
      <c r="B3" s="15"/>
      <c r="C3" s="15" t="s">
        <v>76</v>
      </c>
      <c r="D3" s="15"/>
      <c r="E3" s="15"/>
      <c r="F3" s="15"/>
      <c r="G3" s="1"/>
    </row>
    <row r="4" spans="1:7" ht="12.75">
      <c r="A4" s="15" t="s">
        <v>77</v>
      </c>
      <c r="B4" s="15"/>
      <c r="C4" s="15" t="s">
        <v>44</v>
      </c>
      <c r="D4" s="15"/>
      <c r="E4" s="15"/>
      <c r="F4" s="15"/>
      <c r="G4" s="1"/>
    </row>
    <row r="5" spans="1:7" ht="12.75">
      <c r="A5" s="15" t="s">
        <v>151</v>
      </c>
      <c r="B5" s="15"/>
      <c r="C5" s="15" t="s">
        <v>78</v>
      </c>
      <c r="D5" s="15"/>
      <c r="E5" s="15"/>
      <c r="F5" s="15"/>
      <c r="G5" s="1"/>
    </row>
    <row r="6" spans="1:7" ht="12.75">
      <c r="A6" s="4"/>
      <c r="B6" s="1"/>
      <c r="C6" s="15"/>
      <c r="D6" s="15"/>
      <c r="E6" s="15"/>
      <c r="F6" s="15"/>
      <c r="G6" s="1"/>
    </row>
    <row r="7" spans="1:7" ht="45">
      <c r="A7" s="5"/>
      <c r="B7" s="6" t="s">
        <v>153</v>
      </c>
      <c r="C7" s="6" t="s">
        <v>154</v>
      </c>
      <c r="D7" s="6" t="s">
        <v>155</v>
      </c>
      <c r="E7" s="6" t="s">
        <v>156</v>
      </c>
      <c r="F7" s="6" t="s">
        <v>157</v>
      </c>
      <c r="G7" s="6" t="s">
        <v>158</v>
      </c>
    </row>
    <row r="8" spans="1:7" ht="25.5" customHeight="1">
      <c r="A8" s="5" t="s">
        <v>159</v>
      </c>
      <c r="B8" s="6">
        <v>14823.73</v>
      </c>
      <c r="C8" s="6">
        <v>-14421.93</v>
      </c>
      <c r="D8" s="6"/>
      <c r="E8" s="6"/>
      <c r="F8" s="6"/>
      <c r="G8" s="6">
        <v>401.8</v>
      </c>
    </row>
    <row r="9" spans="1:7" ht="12.75">
      <c r="A9" s="7" t="s">
        <v>160</v>
      </c>
      <c r="B9" s="8">
        <v>341557.04</v>
      </c>
      <c r="C9" s="8">
        <v>238834.36</v>
      </c>
      <c r="D9" s="8">
        <v>29439.3</v>
      </c>
      <c r="E9" s="8">
        <v>92756.78</v>
      </c>
      <c r="F9" s="8">
        <v>149191.12</v>
      </c>
      <c r="G9" s="8">
        <v>851778.6</v>
      </c>
    </row>
    <row r="10" spans="1:7" ht="22.5">
      <c r="A10" s="7" t="s">
        <v>161</v>
      </c>
      <c r="B10" s="8">
        <v>328485.53</v>
      </c>
      <c r="C10" s="8">
        <v>229307.67</v>
      </c>
      <c r="D10" s="8">
        <v>28264.75</v>
      </c>
      <c r="E10" s="8">
        <v>89056.51</v>
      </c>
      <c r="F10" s="8">
        <v>143240.9</v>
      </c>
      <c r="G10" s="8">
        <v>818355.36</v>
      </c>
    </row>
    <row r="11" spans="1:7" ht="12.75">
      <c r="A11" s="5" t="s">
        <v>162</v>
      </c>
      <c r="B11" s="6">
        <v>311131.27</v>
      </c>
      <c r="C11" s="6">
        <v>214563.6</v>
      </c>
      <c r="D11" s="6">
        <v>27198.44</v>
      </c>
      <c r="E11" s="6">
        <v>81347.9</v>
      </c>
      <c r="F11" s="6">
        <v>136470.22</v>
      </c>
      <c r="G11" s="6">
        <v>770711.43</v>
      </c>
    </row>
    <row r="12" spans="1:7" ht="12.75">
      <c r="A12" s="7" t="s">
        <v>163</v>
      </c>
      <c r="B12" s="8">
        <v>325956.08</v>
      </c>
      <c r="C12" s="8">
        <v>263874.71</v>
      </c>
      <c r="D12" s="8">
        <v>29439.3</v>
      </c>
      <c r="E12" s="8">
        <v>92756.78</v>
      </c>
      <c r="F12" s="8">
        <v>149191.12</v>
      </c>
      <c r="G12" s="8">
        <v>861217.99</v>
      </c>
    </row>
    <row r="13" spans="1:7" ht="21" customHeight="1">
      <c r="A13" s="5" t="s">
        <v>164</v>
      </c>
      <c r="B13" s="6">
        <v>-1.08</v>
      </c>
      <c r="C13" s="6">
        <v>-63733.04</v>
      </c>
      <c r="D13" s="6">
        <v>-2240.86</v>
      </c>
      <c r="E13" s="6">
        <v>-11408.88</v>
      </c>
      <c r="F13" s="6">
        <v>-12720.9</v>
      </c>
      <c r="G13" s="6">
        <v>-90104.76</v>
      </c>
    </row>
    <row r="15" spans="1:5" ht="22.5">
      <c r="A15" s="6" t="s">
        <v>165</v>
      </c>
      <c r="B15" s="17" t="s">
        <v>166</v>
      </c>
      <c r="C15" s="17"/>
      <c r="D15" s="6" t="s">
        <v>167</v>
      </c>
      <c r="E15" s="6" t="s">
        <v>168</v>
      </c>
    </row>
    <row r="16" spans="1:5" ht="12.75">
      <c r="A16" s="17" t="s">
        <v>153</v>
      </c>
      <c r="B16" s="17"/>
      <c r="C16" s="17"/>
      <c r="D16" s="17"/>
      <c r="E16" s="17"/>
    </row>
    <row r="17" spans="1:5" ht="12.75" customHeight="1">
      <c r="A17" s="5" t="s">
        <v>169</v>
      </c>
      <c r="B17" s="16" t="s">
        <v>170</v>
      </c>
      <c r="C17" s="16"/>
      <c r="D17" s="16"/>
      <c r="E17" s="6">
        <v>18577.65</v>
      </c>
    </row>
    <row r="18" spans="1:5" ht="37.5" customHeight="1">
      <c r="A18" s="5" t="s">
        <v>251</v>
      </c>
      <c r="B18" s="16" t="s">
        <v>252</v>
      </c>
      <c r="C18" s="16"/>
      <c r="D18" s="16"/>
      <c r="E18" s="6">
        <v>55043</v>
      </c>
    </row>
    <row r="19" spans="1:5" ht="59.25" customHeight="1">
      <c r="A19" s="5" t="s">
        <v>173</v>
      </c>
      <c r="B19" s="16" t="s">
        <v>174</v>
      </c>
      <c r="C19" s="16"/>
      <c r="D19" s="16"/>
      <c r="E19" s="6">
        <v>7692.14</v>
      </c>
    </row>
    <row r="20" spans="1:5" ht="30.75" customHeight="1">
      <c r="A20" s="5" t="s">
        <v>179</v>
      </c>
      <c r="B20" s="16" t="s">
        <v>180</v>
      </c>
      <c r="C20" s="16"/>
      <c r="D20" s="16"/>
      <c r="E20" s="6">
        <v>13812</v>
      </c>
    </row>
    <row r="21" spans="1:5" ht="12.75" customHeight="1">
      <c r="A21" s="5" t="s">
        <v>334</v>
      </c>
      <c r="B21" s="16" t="s">
        <v>170</v>
      </c>
      <c r="C21" s="16"/>
      <c r="D21" s="16"/>
      <c r="E21" s="6">
        <v>736.39</v>
      </c>
    </row>
    <row r="22" spans="1:5" ht="12.75" customHeight="1">
      <c r="A22" s="7"/>
      <c r="B22" s="18" t="s">
        <v>321</v>
      </c>
      <c r="C22" s="18"/>
      <c r="D22" s="8" t="s">
        <v>79</v>
      </c>
      <c r="E22" s="8">
        <v>736.39</v>
      </c>
    </row>
    <row r="23" spans="1:5" ht="21" customHeight="1">
      <c r="A23" s="5" t="s">
        <v>182</v>
      </c>
      <c r="B23" s="16" t="s">
        <v>183</v>
      </c>
      <c r="C23" s="16"/>
      <c r="D23" s="16"/>
      <c r="E23" s="6">
        <v>39007.36</v>
      </c>
    </row>
    <row r="24" spans="1:5" ht="17.25" customHeight="1">
      <c r="A24" s="5" t="s">
        <v>187</v>
      </c>
      <c r="B24" s="16" t="s">
        <v>188</v>
      </c>
      <c r="C24" s="16"/>
      <c r="D24" s="16"/>
      <c r="E24" s="6">
        <v>37923.8</v>
      </c>
    </row>
    <row r="25" spans="1:5" ht="38.25" customHeight="1">
      <c r="A25" s="5" t="s">
        <v>189</v>
      </c>
      <c r="B25" s="16" t="s">
        <v>190</v>
      </c>
      <c r="C25" s="16"/>
      <c r="D25" s="16"/>
      <c r="E25" s="6">
        <v>27869.51</v>
      </c>
    </row>
    <row r="26" spans="1:5" ht="49.5" customHeight="1">
      <c r="A26" s="5" t="s">
        <v>191</v>
      </c>
      <c r="B26" s="16" t="s">
        <v>192</v>
      </c>
      <c r="C26" s="16"/>
      <c r="D26" s="16"/>
      <c r="E26" s="6">
        <v>18472.41</v>
      </c>
    </row>
    <row r="27" spans="1:5" ht="52.5" customHeight="1">
      <c r="A27" s="5" t="s">
        <v>212</v>
      </c>
      <c r="B27" s="16" t="s">
        <v>213</v>
      </c>
      <c r="C27" s="16"/>
      <c r="D27" s="16"/>
      <c r="E27" s="6">
        <v>10869.63</v>
      </c>
    </row>
    <row r="28" spans="1:5" ht="51.75" customHeight="1">
      <c r="A28" s="5" t="s">
        <v>215</v>
      </c>
      <c r="B28" s="16" t="s">
        <v>216</v>
      </c>
      <c r="C28" s="16"/>
      <c r="D28" s="16"/>
      <c r="E28" s="6">
        <v>51906.98</v>
      </c>
    </row>
    <row r="29" spans="1:5" ht="30.75" customHeight="1">
      <c r="A29" s="5" t="s">
        <v>217</v>
      </c>
      <c r="B29" s="16" t="s">
        <v>218</v>
      </c>
      <c r="C29" s="16"/>
      <c r="D29" s="16"/>
      <c r="E29" s="6">
        <v>6967.37</v>
      </c>
    </row>
    <row r="30" spans="1:5" ht="52.5" customHeight="1">
      <c r="A30" s="5" t="s">
        <v>219</v>
      </c>
      <c r="B30" s="16" t="s">
        <v>220</v>
      </c>
      <c r="C30" s="16"/>
      <c r="D30" s="16"/>
      <c r="E30" s="6">
        <v>10912.56</v>
      </c>
    </row>
    <row r="31" spans="1:5" ht="97.5" customHeight="1">
      <c r="A31" s="5" t="s">
        <v>221</v>
      </c>
      <c r="B31" s="16" t="s">
        <v>222</v>
      </c>
      <c r="C31" s="16"/>
      <c r="D31" s="16"/>
      <c r="E31" s="6">
        <v>5263.14</v>
      </c>
    </row>
    <row r="32" spans="1:5" ht="40.5" customHeight="1">
      <c r="A32" s="5" t="s">
        <v>223</v>
      </c>
      <c r="B32" s="16" t="s">
        <v>224</v>
      </c>
      <c r="C32" s="16"/>
      <c r="D32" s="16"/>
      <c r="E32" s="6">
        <v>20902.14</v>
      </c>
    </row>
    <row r="33" spans="1:5" ht="12.75">
      <c r="A33" s="16" t="s">
        <v>225</v>
      </c>
      <c r="B33" s="16"/>
      <c r="C33" s="16"/>
      <c r="D33" s="16"/>
      <c r="E33" s="6">
        <v>325956.08</v>
      </c>
    </row>
    <row r="34" spans="1:5" ht="12.75">
      <c r="A34" s="17" t="s">
        <v>154</v>
      </c>
      <c r="B34" s="17"/>
      <c r="C34" s="17"/>
      <c r="D34" s="17"/>
      <c r="E34" s="17"/>
    </row>
    <row r="35" spans="1:5" ht="21" customHeight="1">
      <c r="A35" s="5" t="s">
        <v>329</v>
      </c>
      <c r="B35" s="16" t="s">
        <v>170</v>
      </c>
      <c r="C35" s="16"/>
      <c r="D35" s="16"/>
      <c r="E35" s="6">
        <v>3000</v>
      </c>
    </row>
    <row r="36" spans="1:5" ht="18" customHeight="1">
      <c r="A36" s="7"/>
      <c r="B36" s="18" t="s">
        <v>80</v>
      </c>
      <c r="C36" s="18"/>
      <c r="D36" s="8" t="s">
        <v>414</v>
      </c>
      <c r="E36" s="8">
        <v>3000</v>
      </c>
    </row>
    <row r="37" spans="1:5" ht="12.75" customHeight="1">
      <c r="A37" s="5" t="s">
        <v>229</v>
      </c>
      <c r="B37" s="16" t="s">
        <v>170</v>
      </c>
      <c r="C37" s="16"/>
      <c r="D37" s="16"/>
      <c r="E37" s="6">
        <v>7537</v>
      </c>
    </row>
    <row r="38" spans="1:5" ht="15.75" customHeight="1">
      <c r="A38" s="7"/>
      <c r="B38" s="19" t="s">
        <v>81</v>
      </c>
      <c r="C38" s="20"/>
      <c r="D38" s="21"/>
      <c r="E38" s="8">
        <v>7537</v>
      </c>
    </row>
    <row r="39" spans="1:5" ht="22.5" customHeight="1">
      <c r="A39" s="5" t="s">
        <v>234</v>
      </c>
      <c r="B39" s="16" t="s">
        <v>170</v>
      </c>
      <c r="C39" s="16"/>
      <c r="D39" s="16"/>
      <c r="E39" s="6">
        <v>232829.88</v>
      </c>
    </row>
    <row r="40" spans="1:5" ht="17.25" customHeight="1">
      <c r="A40" s="7"/>
      <c r="B40" s="18" t="s">
        <v>82</v>
      </c>
      <c r="C40" s="18"/>
      <c r="D40" s="8" t="s">
        <v>109</v>
      </c>
      <c r="E40" s="8">
        <v>93620</v>
      </c>
    </row>
    <row r="41" spans="1:5" ht="15.75" customHeight="1">
      <c r="A41" s="7"/>
      <c r="B41" s="18" t="s">
        <v>235</v>
      </c>
      <c r="C41" s="18"/>
      <c r="D41" s="8" t="s">
        <v>109</v>
      </c>
      <c r="E41" s="8">
        <v>93458</v>
      </c>
    </row>
    <row r="42" spans="1:5" ht="13.5" customHeight="1">
      <c r="A42" s="7"/>
      <c r="B42" s="18" t="s">
        <v>83</v>
      </c>
      <c r="C42" s="18"/>
      <c r="D42" s="8" t="s">
        <v>84</v>
      </c>
      <c r="E42" s="8">
        <v>45751.88</v>
      </c>
    </row>
    <row r="43" spans="1:5" ht="12.75" customHeight="1">
      <c r="A43" s="5" t="s">
        <v>272</v>
      </c>
      <c r="B43" s="16" t="s">
        <v>170</v>
      </c>
      <c r="C43" s="16"/>
      <c r="D43" s="16"/>
      <c r="E43" s="6">
        <v>3426.02</v>
      </c>
    </row>
    <row r="44" spans="1:5" ht="23.25" customHeight="1">
      <c r="A44" s="7"/>
      <c r="B44" s="19" t="s">
        <v>265</v>
      </c>
      <c r="C44" s="20"/>
      <c r="D44" s="21"/>
      <c r="E44" s="8">
        <f>1389.21+E45</f>
        <v>3426.02</v>
      </c>
    </row>
    <row r="45" spans="1:5" ht="33.75" customHeight="1" hidden="1">
      <c r="A45" s="7"/>
      <c r="B45" s="18" t="s">
        <v>265</v>
      </c>
      <c r="C45" s="18"/>
      <c r="D45" s="8"/>
      <c r="E45" s="8">
        <v>2036.81</v>
      </c>
    </row>
    <row r="46" spans="1:5" ht="12.75" customHeight="1">
      <c r="A46" s="5" t="s">
        <v>238</v>
      </c>
      <c r="B46" s="16" t="s">
        <v>170</v>
      </c>
      <c r="C46" s="16"/>
      <c r="D46" s="16"/>
      <c r="E46" s="6">
        <v>8665.11</v>
      </c>
    </row>
    <row r="47" spans="1:5" ht="16.5" customHeight="1">
      <c r="A47" s="7"/>
      <c r="B47" s="19" t="s">
        <v>291</v>
      </c>
      <c r="C47" s="20"/>
      <c r="D47" s="21"/>
      <c r="E47" s="8">
        <v>8665.11</v>
      </c>
    </row>
    <row r="48" spans="1:5" ht="33.75" customHeight="1">
      <c r="A48" s="5" t="s">
        <v>243</v>
      </c>
      <c r="B48" s="16" t="s">
        <v>170</v>
      </c>
      <c r="C48" s="16"/>
      <c r="D48" s="16"/>
      <c r="E48" s="6">
        <v>8416.7</v>
      </c>
    </row>
    <row r="49" spans="1:5" ht="13.5" customHeight="1">
      <c r="A49" s="7"/>
      <c r="B49" s="18" t="s">
        <v>295</v>
      </c>
      <c r="C49" s="18"/>
      <c r="D49" s="8" t="s">
        <v>236</v>
      </c>
      <c r="E49" s="8">
        <v>5102.89</v>
      </c>
    </row>
    <row r="50" spans="1:5" ht="12.75" customHeight="1">
      <c r="A50" s="7"/>
      <c r="B50" s="18" t="s">
        <v>245</v>
      </c>
      <c r="C50" s="18"/>
      <c r="D50" s="8" t="s">
        <v>236</v>
      </c>
      <c r="E50" s="8">
        <v>3313.81</v>
      </c>
    </row>
    <row r="51" spans="1:5" ht="12.75">
      <c r="A51" s="16" t="s">
        <v>225</v>
      </c>
      <c r="B51" s="16"/>
      <c r="C51" s="18"/>
      <c r="D51" s="18"/>
      <c r="E51" s="8">
        <v>263874.71</v>
      </c>
    </row>
    <row r="52" spans="1:5" ht="12.75">
      <c r="A52" s="16" t="s">
        <v>246</v>
      </c>
      <c r="B52" s="16"/>
      <c r="C52" s="16"/>
      <c r="D52" s="16"/>
      <c r="E52" s="6">
        <v>589830.79</v>
      </c>
    </row>
    <row r="53" spans="1:5" ht="12.75">
      <c r="A53" s="9"/>
      <c r="B53" s="9"/>
      <c r="C53" s="9"/>
      <c r="D53" s="9"/>
      <c r="E53" s="10"/>
    </row>
    <row r="54" spans="1:5" ht="12.75">
      <c r="A54" s="22" t="s">
        <v>97</v>
      </c>
      <c r="B54" s="22"/>
      <c r="C54" s="22"/>
      <c r="D54" s="22"/>
      <c r="E54" s="22"/>
    </row>
    <row r="55" spans="1:5" ht="12.75">
      <c r="A55" s="23"/>
      <c r="B55" s="23"/>
      <c r="C55" s="23"/>
      <c r="D55" s="23"/>
      <c r="E55" s="23"/>
    </row>
  </sheetData>
  <mergeCells count="49">
    <mergeCell ref="A54:E54"/>
    <mergeCell ref="A55:E55"/>
    <mergeCell ref="B50:C50"/>
    <mergeCell ref="A51:D51"/>
    <mergeCell ref="A52:D52"/>
    <mergeCell ref="B46:D46"/>
    <mergeCell ref="B47:D47"/>
    <mergeCell ref="B48:D48"/>
    <mergeCell ref="B49:C49"/>
    <mergeCell ref="B42:C42"/>
    <mergeCell ref="B43:D43"/>
    <mergeCell ref="B44:D44"/>
    <mergeCell ref="B45:C45"/>
    <mergeCell ref="B38:D38"/>
    <mergeCell ref="B39:D39"/>
    <mergeCell ref="B40:C40"/>
    <mergeCell ref="B41:C41"/>
    <mergeCell ref="A34:E34"/>
    <mergeCell ref="B35:D35"/>
    <mergeCell ref="B36:C36"/>
    <mergeCell ref="B37:D37"/>
    <mergeCell ref="A33:D33"/>
    <mergeCell ref="B32:D32"/>
    <mergeCell ref="B31:D31"/>
    <mergeCell ref="B30:D30"/>
    <mergeCell ref="B29:D29"/>
    <mergeCell ref="B28:D28"/>
    <mergeCell ref="B27:D27"/>
    <mergeCell ref="B26:D26"/>
    <mergeCell ref="B25:D25"/>
    <mergeCell ref="B24:D24"/>
    <mergeCell ref="B21:D21"/>
    <mergeCell ref="B22:C22"/>
    <mergeCell ref="B23:D23"/>
    <mergeCell ref="B20:D20"/>
    <mergeCell ref="B19:D19"/>
    <mergeCell ref="B18:D18"/>
    <mergeCell ref="C6:F6"/>
    <mergeCell ref="B15:C15"/>
    <mergeCell ref="A16:E16"/>
    <mergeCell ref="B17:D17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28">
      <selection activeCell="H42" sqref="H42"/>
    </sheetView>
  </sheetViews>
  <sheetFormatPr defaultColWidth="9.140625" defaultRowHeight="12.75"/>
  <cols>
    <col min="1" max="1" width="25.7109375" style="11" customWidth="1"/>
    <col min="2" max="2" width="26.421875" style="2" customWidth="1"/>
    <col min="3" max="4" width="19.140625" style="2" customWidth="1"/>
    <col min="5" max="8" width="11.7109375" style="2" customWidth="1"/>
    <col min="9" max="16384" width="9.140625" style="3" customWidth="1"/>
  </cols>
  <sheetData>
    <row r="1" spans="1:7" ht="12.75">
      <c r="A1" s="13" t="s">
        <v>145</v>
      </c>
      <c r="B1" s="14"/>
      <c r="C1" s="14"/>
      <c r="D1" s="14"/>
      <c r="E1" s="14"/>
      <c r="F1" s="14"/>
      <c r="G1" s="1"/>
    </row>
    <row r="2" spans="1:7" ht="12.75">
      <c r="A2" s="14" t="s">
        <v>146</v>
      </c>
      <c r="B2" s="14"/>
      <c r="C2" s="14"/>
      <c r="D2" s="14"/>
      <c r="E2" s="14"/>
      <c r="F2" s="14"/>
      <c r="G2" s="1"/>
    </row>
    <row r="3" spans="1:7" ht="12.75">
      <c r="A3" s="15" t="s">
        <v>434</v>
      </c>
      <c r="B3" s="15"/>
      <c r="C3" s="15" t="s">
        <v>85</v>
      </c>
      <c r="D3" s="15"/>
      <c r="E3" s="15"/>
      <c r="F3" s="15"/>
      <c r="G3" s="1"/>
    </row>
    <row r="4" spans="1:7" ht="12.75">
      <c r="A4" s="15" t="s">
        <v>86</v>
      </c>
      <c r="B4" s="15"/>
      <c r="C4" s="15" t="s">
        <v>87</v>
      </c>
      <c r="D4" s="15"/>
      <c r="E4" s="15"/>
      <c r="F4" s="15"/>
      <c r="G4" s="1"/>
    </row>
    <row r="5" spans="1:7" ht="12.75">
      <c r="A5" s="15" t="s">
        <v>151</v>
      </c>
      <c r="B5" s="15"/>
      <c r="C5" s="15" t="s">
        <v>88</v>
      </c>
      <c r="D5" s="15"/>
      <c r="E5" s="15"/>
      <c r="F5" s="15"/>
      <c r="G5" s="1"/>
    </row>
    <row r="6" spans="1:7" ht="12.75">
      <c r="A6" s="4"/>
      <c r="B6" s="1"/>
      <c r="C6" s="15"/>
      <c r="D6" s="15"/>
      <c r="E6" s="15"/>
      <c r="F6" s="15"/>
      <c r="G6" s="1"/>
    </row>
    <row r="7" spans="1:7" ht="12.75">
      <c r="A7" s="4"/>
      <c r="B7" s="1"/>
      <c r="C7" s="1"/>
      <c r="D7" s="1"/>
      <c r="E7" s="1"/>
      <c r="F7" s="1"/>
      <c r="G7" s="1"/>
    </row>
    <row r="8" spans="1:6" ht="33.75">
      <c r="A8" s="5"/>
      <c r="B8" s="6" t="s">
        <v>153</v>
      </c>
      <c r="C8" s="6" t="s">
        <v>154</v>
      </c>
      <c r="D8" s="6" t="s">
        <v>155</v>
      </c>
      <c r="E8" s="6" t="s">
        <v>157</v>
      </c>
      <c r="F8" s="6" t="s">
        <v>158</v>
      </c>
    </row>
    <row r="9" spans="1:6" ht="12.75">
      <c r="A9" s="5" t="s">
        <v>159</v>
      </c>
      <c r="B9" s="6">
        <f>-91684.46+(-2825.47)</f>
        <v>-94509.93000000001</v>
      </c>
      <c r="C9" s="6"/>
      <c r="D9" s="6"/>
      <c r="E9" s="6"/>
      <c r="F9" s="6">
        <v>-94509.93</v>
      </c>
    </row>
    <row r="10" spans="1:6" ht="12.75">
      <c r="A10" s="7" t="s">
        <v>160</v>
      </c>
      <c r="B10" s="8">
        <v>331066.69</v>
      </c>
      <c r="C10" s="8"/>
      <c r="D10" s="8">
        <v>21170.02</v>
      </c>
      <c r="E10" s="8">
        <v>107139.5</v>
      </c>
      <c r="F10" s="8">
        <v>459376.21</v>
      </c>
    </row>
    <row r="11" spans="1:6" ht="22.5">
      <c r="A11" s="7" t="s">
        <v>161</v>
      </c>
      <c r="B11" s="8">
        <v>328143.39</v>
      </c>
      <c r="C11" s="8"/>
      <c r="D11" s="8">
        <v>20976.82</v>
      </c>
      <c r="E11" s="8">
        <v>106162.28</v>
      </c>
      <c r="F11" s="8">
        <v>455282.49</v>
      </c>
    </row>
    <row r="12" spans="1:6" ht="12.75">
      <c r="A12" s="5" t="s">
        <v>162</v>
      </c>
      <c r="B12" s="6">
        <v>348446.54</v>
      </c>
      <c r="C12" s="6"/>
      <c r="D12" s="6">
        <v>21656.22</v>
      </c>
      <c r="E12" s="6">
        <v>107746.86</v>
      </c>
      <c r="F12" s="6">
        <v>477849.62</v>
      </c>
    </row>
    <row r="13" spans="1:6" ht="12.75">
      <c r="A13" s="7" t="s">
        <v>163</v>
      </c>
      <c r="B13" s="8">
        <v>290124.84</v>
      </c>
      <c r="C13" s="8"/>
      <c r="D13" s="8">
        <v>21170.02</v>
      </c>
      <c r="E13" s="8">
        <v>107139.5</v>
      </c>
      <c r="F13" s="8">
        <v>418434.36</v>
      </c>
    </row>
    <row r="14" spans="1:6" ht="12.75">
      <c r="A14" s="5" t="s">
        <v>164</v>
      </c>
      <c r="B14" s="6">
        <f>B9+B12-B13</f>
        <v>-36188.23000000004</v>
      </c>
      <c r="C14" s="6"/>
      <c r="D14" s="6">
        <v>486.2</v>
      </c>
      <c r="E14" s="6">
        <v>607.36</v>
      </c>
      <c r="F14" s="6">
        <v>-35094.67</v>
      </c>
    </row>
    <row r="17" spans="1:5" ht="22.5">
      <c r="A17" s="6" t="s">
        <v>165</v>
      </c>
      <c r="B17" s="17" t="s">
        <v>166</v>
      </c>
      <c r="C17" s="17"/>
      <c r="D17" s="6" t="s">
        <v>167</v>
      </c>
      <c r="E17" s="6" t="s">
        <v>168</v>
      </c>
    </row>
    <row r="18" spans="1:5" ht="12.75">
      <c r="A18" s="17" t="s">
        <v>153</v>
      </c>
      <c r="B18" s="17"/>
      <c r="C18" s="17"/>
      <c r="D18" s="17"/>
      <c r="E18" s="17"/>
    </row>
    <row r="19" spans="1:5" ht="33.75" customHeight="1">
      <c r="A19" s="5" t="s">
        <v>378</v>
      </c>
      <c r="B19" s="16" t="s">
        <v>379</v>
      </c>
      <c r="C19" s="16"/>
      <c r="D19" s="16"/>
      <c r="E19" s="6">
        <v>2100</v>
      </c>
    </row>
    <row r="20" spans="1:5" ht="15.75" customHeight="1">
      <c r="A20" s="5" t="s">
        <v>169</v>
      </c>
      <c r="B20" s="16" t="s">
        <v>170</v>
      </c>
      <c r="C20" s="16"/>
      <c r="D20" s="16"/>
      <c r="E20" s="6">
        <v>7619.64</v>
      </c>
    </row>
    <row r="21" spans="1:5" ht="12.75" customHeight="1">
      <c r="A21" s="5" t="s">
        <v>372</v>
      </c>
      <c r="B21" s="16" t="s">
        <v>170</v>
      </c>
      <c r="C21" s="16"/>
      <c r="D21" s="16"/>
      <c r="E21" s="6">
        <v>2708.94</v>
      </c>
    </row>
    <row r="22" spans="1:5" ht="81" customHeight="1">
      <c r="A22" s="5" t="s">
        <v>173</v>
      </c>
      <c r="B22" s="16" t="s">
        <v>174</v>
      </c>
      <c r="C22" s="16"/>
      <c r="D22" s="16"/>
      <c r="E22" s="6">
        <v>11213.27</v>
      </c>
    </row>
    <row r="23" spans="1:5" ht="12.75" customHeight="1">
      <c r="A23" s="5" t="s">
        <v>229</v>
      </c>
      <c r="B23" s="16" t="s">
        <v>170</v>
      </c>
      <c r="C23" s="16"/>
      <c r="D23" s="16"/>
      <c r="E23" s="6">
        <v>3684.02</v>
      </c>
    </row>
    <row r="24" spans="1:5" ht="18.75" customHeight="1">
      <c r="A24" s="7"/>
      <c r="B24" s="18" t="s">
        <v>230</v>
      </c>
      <c r="C24" s="18"/>
      <c r="D24" s="8" t="s">
        <v>89</v>
      </c>
      <c r="E24" s="8">
        <v>3684.02</v>
      </c>
    </row>
    <row r="25" spans="1:5" ht="43.5" customHeight="1">
      <c r="A25" s="5" t="s">
        <v>179</v>
      </c>
      <c r="B25" s="16" t="s">
        <v>180</v>
      </c>
      <c r="C25" s="16"/>
      <c r="D25" s="16"/>
      <c r="E25" s="6">
        <v>6636</v>
      </c>
    </row>
    <row r="26" spans="1:5" ht="27.75" customHeight="1">
      <c r="A26" s="5" t="s">
        <v>282</v>
      </c>
      <c r="B26" s="16" t="s">
        <v>283</v>
      </c>
      <c r="C26" s="16"/>
      <c r="D26" s="16"/>
      <c r="E26" s="6">
        <v>66278.29</v>
      </c>
    </row>
    <row r="27" spans="1:5" ht="25.5" customHeight="1">
      <c r="A27" s="5" t="s">
        <v>182</v>
      </c>
      <c r="B27" s="16" t="s">
        <v>183</v>
      </c>
      <c r="C27" s="16"/>
      <c r="D27" s="16"/>
      <c r="E27" s="6">
        <v>25796.96</v>
      </c>
    </row>
    <row r="28" spans="1:5" ht="33.75" customHeight="1">
      <c r="A28" s="5" t="s">
        <v>187</v>
      </c>
      <c r="B28" s="16" t="s">
        <v>188</v>
      </c>
      <c r="C28" s="16"/>
      <c r="D28" s="16"/>
      <c r="E28" s="6">
        <v>27781.32</v>
      </c>
    </row>
    <row r="29" spans="1:5" ht="41.25" customHeight="1">
      <c r="A29" s="5" t="s">
        <v>189</v>
      </c>
      <c r="B29" s="16" t="s">
        <v>190</v>
      </c>
      <c r="C29" s="16"/>
      <c r="D29" s="16"/>
      <c r="E29" s="6">
        <v>27146.32</v>
      </c>
    </row>
    <row r="30" spans="1:5" ht="47.25" customHeight="1">
      <c r="A30" s="5" t="s">
        <v>191</v>
      </c>
      <c r="B30" s="16" t="s">
        <v>192</v>
      </c>
      <c r="C30" s="16"/>
      <c r="D30" s="16"/>
      <c r="E30" s="6">
        <v>13751.84</v>
      </c>
    </row>
    <row r="31" spans="1:5" ht="49.5" customHeight="1">
      <c r="A31" s="5" t="s">
        <v>212</v>
      </c>
      <c r="B31" s="16" t="s">
        <v>213</v>
      </c>
      <c r="C31" s="16"/>
      <c r="D31" s="16"/>
      <c r="E31" s="6">
        <v>6629.45</v>
      </c>
    </row>
    <row r="32" spans="1:5" ht="51" customHeight="1">
      <c r="A32" s="5" t="s">
        <v>215</v>
      </c>
      <c r="B32" s="16" t="s">
        <v>216</v>
      </c>
      <c r="C32" s="16"/>
      <c r="D32" s="16"/>
      <c r="E32" s="6">
        <v>50560.04</v>
      </c>
    </row>
    <row r="33" spans="1:5" ht="36" customHeight="1">
      <c r="A33" s="5" t="s">
        <v>217</v>
      </c>
      <c r="B33" s="16" t="s">
        <v>218</v>
      </c>
      <c r="C33" s="16"/>
      <c r="D33" s="16"/>
      <c r="E33" s="6">
        <v>6786.6</v>
      </c>
    </row>
    <row r="34" spans="1:5" ht="54.75" customHeight="1">
      <c r="A34" s="5" t="s">
        <v>219</v>
      </c>
      <c r="B34" s="16" t="s">
        <v>220</v>
      </c>
      <c r="C34" s="16"/>
      <c r="D34" s="16"/>
      <c r="E34" s="6">
        <v>7643.84</v>
      </c>
    </row>
    <row r="35" spans="1:5" ht="116.25" customHeight="1">
      <c r="A35" s="5" t="s">
        <v>221</v>
      </c>
      <c r="B35" s="16" t="s">
        <v>222</v>
      </c>
      <c r="C35" s="16"/>
      <c r="D35" s="16"/>
      <c r="E35" s="6">
        <v>3428.55</v>
      </c>
    </row>
    <row r="36" spans="1:5" ht="72" customHeight="1">
      <c r="A36" s="5" t="s">
        <v>223</v>
      </c>
      <c r="B36" s="16" t="s">
        <v>224</v>
      </c>
      <c r="C36" s="16"/>
      <c r="D36" s="16"/>
      <c r="E36" s="6">
        <v>20359.76</v>
      </c>
    </row>
    <row r="37" spans="1:5" ht="12.75">
      <c r="A37" s="16" t="s">
        <v>225</v>
      </c>
      <c r="B37" s="16"/>
      <c r="C37" s="18"/>
      <c r="D37" s="18"/>
      <c r="E37" s="8">
        <v>290124.84</v>
      </c>
    </row>
    <row r="38" spans="1:5" ht="12.75">
      <c r="A38" s="16" t="s">
        <v>246</v>
      </c>
      <c r="B38" s="16"/>
      <c r="C38" s="16"/>
      <c r="D38" s="16"/>
      <c r="E38" s="6">
        <v>290124.84</v>
      </c>
    </row>
    <row r="39" spans="1:5" ht="12.75">
      <c r="A39" s="9"/>
      <c r="B39" s="9"/>
      <c r="C39" s="9"/>
      <c r="D39" s="9"/>
      <c r="E39" s="10"/>
    </row>
    <row r="41" spans="1:5" ht="12.75">
      <c r="A41" s="22" t="s">
        <v>97</v>
      </c>
      <c r="B41" s="22"/>
      <c r="C41" s="22"/>
      <c r="D41" s="22"/>
      <c r="E41" s="22"/>
    </row>
    <row r="42" spans="1:5" ht="12.75">
      <c r="A42" s="23"/>
      <c r="B42" s="23"/>
      <c r="C42" s="23"/>
      <c r="D42" s="23"/>
      <c r="E42" s="23"/>
    </row>
  </sheetData>
  <mergeCells count="33">
    <mergeCell ref="A41:E41"/>
    <mergeCell ref="A42:E42"/>
    <mergeCell ref="A37:D37"/>
    <mergeCell ref="A38:D38"/>
    <mergeCell ref="B35:D35"/>
    <mergeCell ref="B36:D36"/>
    <mergeCell ref="B34:D34"/>
    <mergeCell ref="B33:D33"/>
    <mergeCell ref="B32:D32"/>
    <mergeCell ref="B31:D31"/>
    <mergeCell ref="B30:D30"/>
    <mergeCell ref="B29:D29"/>
    <mergeCell ref="B28:D28"/>
    <mergeCell ref="B27:D27"/>
    <mergeCell ref="B26:D26"/>
    <mergeCell ref="B24:C24"/>
    <mergeCell ref="B25:D25"/>
    <mergeCell ref="B23:D23"/>
    <mergeCell ref="B21:D21"/>
    <mergeCell ref="B22:D22"/>
    <mergeCell ref="B20:D20"/>
    <mergeCell ref="C6:F6"/>
    <mergeCell ref="B17:C17"/>
    <mergeCell ref="A18:E18"/>
    <mergeCell ref="B19:D19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37">
      <selection activeCell="D51" sqref="D51"/>
    </sheetView>
  </sheetViews>
  <sheetFormatPr defaultColWidth="9.140625" defaultRowHeight="12.75"/>
  <cols>
    <col min="1" max="1" width="25.7109375" style="11" customWidth="1"/>
    <col min="2" max="2" width="27.28125" style="2" customWidth="1"/>
    <col min="3" max="3" width="24.140625" style="2" customWidth="1"/>
    <col min="4" max="4" width="22.421875" style="2" customWidth="1"/>
    <col min="5" max="8" width="11.7109375" style="2" customWidth="1"/>
    <col min="9" max="16384" width="9.140625" style="3" customWidth="1"/>
  </cols>
  <sheetData>
    <row r="1" spans="1:7" ht="12.75">
      <c r="A1" s="13" t="s">
        <v>145</v>
      </c>
      <c r="B1" s="14"/>
      <c r="C1" s="14"/>
      <c r="D1" s="14"/>
      <c r="E1" s="14"/>
      <c r="F1" s="14"/>
      <c r="G1" s="1"/>
    </row>
    <row r="2" spans="1:7" ht="12.75">
      <c r="A2" s="14" t="s">
        <v>146</v>
      </c>
      <c r="B2" s="14"/>
      <c r="C2" s="14"/>
      <c r="D2" s="14"/>
      <c r="E2" s="14"/>
      <c r="F2" s="14"/>
      <c r="G2" s="1"/>
    </row>
    <row r="3" spans="1:7" ht="12.75">
      <c r="A3" s="15" t="s">
        <v>434</v>
      </c>
      <c r="B3" s="15"/>
      <c r="C3" s="15" t="s">
        <v>90</v>
      </c>
      <c r="D3" s="15"/>
      <c r="E3" s="15"/>
      <c r="F3" s="15"/>
      <c r="G3" s="1"/>
    </row>
    <row r="4" spans="1:7" ht="12.75">
      <c r="A4" s="15" t="s">
        <v>91</v>
      </c>
      <c r="B4" s="15"/>
      <c r="C4" s="15" t="s">
        <v>423</v>
      </c>
      <c r="D4" s="15"/>
      <c r="E4" s="15"/>
      <c r="F4" s="15"/>
      <c r="G4" s="1"/>
    </row>
    <row r="5" spans="1:7" ht="12.75">
      <c r="A5" s="15" t="s">
        <v>151</v>
      </c>
      <c r="B5" s="15"/>
      <c r="C5" s="15" t="s">
        <v>92</v>
      </c>
      <c r="D5" s="15"/>
      <c r="E5" s="15"/>
      <c r="F5" s="15"/>
      <c r="G5" s="1"/>
    </row>
    <row r="6" spans="1:7" ht="12.75">
      <c r="A6" s="4"/>
      <c r="B6" s="1"/>
      <c r="C6" s="15"/>
      <c r="D6" s="15"/>
      <c r="E6" s="15"/>
      <c r="F6" s="15"/>
      <c r="G6" s="1"/>
    </row>
    <row r="7" spans="1:7" ht="12.75">
      <c r="A7" s="4"/>
      <c r="B7" s="1"/>
      <c r="C7" s="1"/>
      <c r="D7" s="1"/>
      <c r="E7" s="1"/>
      <c r="F7" s="1"/>
      <c r="G7" s="1"/>
    </row>
    <row r="8" spans="1:6" ht="33.75">
      <c r="A8" s="5"/>
      <c r="B8" s="6" t="s">
        <v>153</v>
      </c>
      <c r="C8" s="6" t="s">
        <v>154</v>
      </c>
      <c r="D8" s="6" t="s">
        <v>155</v>
      </c>
      <c r="E8" s="6" t="s">
        <v>157</v>
      </c>
      <c r="F8" s="6" t="s">
        <v>158</v>
      </c>
    </row>
    <row r="9" spans="1:6" ht="12.75">
      <c r="A9" s="5" t="s">
        <v>159</v>
      </c>
      <c r="B9" s="6">
        <f>-111809.59+(-28679.38)</f>
        <v>-140488.97</v>
      </c>
      <c r="C9" s="6"/>
      <c r="D9" s="6"/>
      <c r="E9" s="6"/>
      <c r="F9" s="6">
        <v>-140488.97</v>
      </c>
    </row>
    <row r="10" spans="1:6" ht="12.75">
      <c r="A10" s="7" t="s">
        <v>160</v>
      </c>
      <c r="B10" s="8">
        <v>425265.63</v>
      </c>
      <c r="C10" s="8"/>
      <c r="D10" s="8">
        <v>26986.41</v>
      </c>
      <c r="E10" s="8">
        <v>131686.93</v>
      </c>
      <c r="F10" s="8">
        <v>583938.97</v>
      </c>
    </row>
    <row r="11" spans="1:6" ht="22.5">
      <c r="A11" s="7" t="s">
        <v>161</v>
      </c>
      <c r="B11" s="8">
        <v>416093.97</v>
      </c>
      <c r="C11" s="8"/>
      <c r="D11" s="8">
        <v>26380.14</v>
      </c>
      <c r="E11" s="8">
        <v>128736.37</v>
      </c>
      <c r="F11" s="8">
        <v>571210.48</v>
      </c>
    </row>
    <row r="12" spans="1:6" ht="12.75">
      <c r="A12" s="5" t="s">
        <v>162</v>
      </c>
      <c r="B12" s="6">
        <v>451120.36</v>
      </c>
      <c r="C12" s="6"/>
      <c r="D12" s="6">
        <v>27849.77</v>
      </c>
      <c r="E12" s="6">
        <v>127929</v>
      </c>
      <c r="F12" s="6">
        <v>606899.13</v>
      </c>
    </row>
    <row r="13" spans="1:6" ht="12.75">
      <c r="A13" s="7" t="s">
        <v>163</v>
      </c>
      <c r="B13" s="8">
        <v>383488.23</v>
      </c>
      <c r="C13" s="8"/>
      <c r="D13" s="8">
        <v>26986.41</v>
      </c>
      <c r="E13" s="8">
        <v>131686.93</v>
      </c>
      <c r="F13" s="8">
        <v>542161.57</v>
      </c>
    </row>
    <row r="14" spans="1:6" ht="12.75">
      <c r="A14" s="5" t="s">
        <v>164</v>
      </c>
      <c r="B14" s="6">
        <f>B9+B12-B13</f>
        <v>-72856.83999999997</v>
      </c>
      <c r="C14" s="6"/>
      <c r="D14" s="6">
        <v>863.36</v>
      </c>
      <c r="E14" s="6">
        <v>-3757.93</v>
      </c>
      <c r="F14" s="6">
        <v>-75751.41</v>
      </c>
    </row>
    <row r="17" spans="1:5" ht="22.5">
      <c r="A17" s="6" t="s">
        <v>165</v>
      </c>
      <c r="B17" s="17" t="s">
        <v>166</v>
      </c>
      <c r="C17" s="17"/>
      <c r="D17" s="6" t="s">
        <v>167</v>
      </c>
      <c r="E17" s="6" t="s">
        <v>168</v>
      </c>
    </row>
    <row r="18" spans="1:5" ht="12.75">
      <c r="A18" s="17" t="s">
        <v>153</v>
      </c>
      <c r="B18" s="17"/>
      <c r="C18" s="17"/>
      <c r="D18" s="17"/>
      <c r="E18" s="17"/>
    </row>
    <row r="19" spans="1:5" ht="31.5" customHeight="1">
      <c r="A19" s="5" t="s">
        <v>378</v>
      </c>
      <c r="B19" s="16" t="s">
        <v>379</v>
      </c>
      <c r="C19" s="16"/>
      <c r="D19" s="16"/>
      <c r="E19" s="6">
        <v>4050</v>
      </c>
    </row>
    <row r="20" spans="1:5" ht="23.25" customHeight="1">
      <c r="A20" s="5" t="s">
        <v>169</v>
      </c>
      <c r="B20" s="16" t="s">
        <v>170</v>
      </c>
      <c r="C20" s="16"/>
      <c r="D20" s="16"/>
      <c r="E20" s="6">
        <v>7455.46</v>
      </c>
    </row>
    <row r="21" spans="1:5" ht="23.25" customHeight="1">
      <c r="A21" s="5" t="s">
        <v>372</v>
      </c>
      <c r="B21" s="16" t="s">
        <v>170</v>
      </c>
      <c r="C21" s="16"/>
      <c r="D21" s="16"/>
      <c r="E21" s="6">
        <v>2058.94</v>
      </c>
    </row>
    <row r="22" spans="1:5" ht="15.75" customHeight="1">
      <c r="A22" s="7"/>
      <c r="B22" s="18" t="s">
        <v>441</v>
      </c>
      <c r="C22" s="18"/>
      <c r="D22" s="8" t="s">
        <v>398</v>
      </c>
      <c r="E22" s="8">
        <v>2058.94</v>
      </c>
    </row>
    <row r="23" spans="1:5" ht="62.25" customHeight="1">
      <c r="A23" s="5" t="s">
        <v>173</v>
      </c>
      <c r="B23" s="16" t="s">
        <v>174</v>
      </c>
      <c r="C23" s="16"/>
      <c r="D23" s="16"/>
      <c r="E23" s="6">
        <v>7633.69</v>
      </c>
    </row>
    <row r="24" spans="1:5" ht="22.5" customHeight="1">
      <c r="A24" s="5" t="s">
        <v>234</v>
      </c>
      <c r="B24" s="16" t="s">
        <v>170</v>
      </c>
      <c r="C24" s="16"/>
      <c r="D24" s="16"/>
      <c r="E24" s="6">
        <v>674.51</v>
      </c>
    </row>
    <row r="25" spans="1:5" ht="21" customHeight="1">
      <c r="A25" s="7"/>
      <c r="B25" s="18" t="s">
        <v>442</v>
      </c>
      <c r="C25" s="18"/>
      <c r="D25" s="8" t="s">
        <v>236</v>
      </c>
      <c r="E25" s="8">
        <v>674.51</v>
      </c>
    </row>
    <row r="26" spans="1:5" ht="25.5" customHeight="1">
      <c r="A26" s="5" t="s">
        <v>179</v>
      </c>
      <c r="B26" s="16" t="s">
        <v>180</v>
      </c>
      <c r="C26" s="16"/>
      <c r="D26" s="16"/>
      <c r="E26" s="6">
        <v>8952</v>
      </c>
    </row>
    <row r="27" spans="1:5" ht="12.75" customHeight="1">
      <c r="A27" s="5" t="s">
        <v>334</v>
      </c>
      <c r="B27" s="16" t="s">
        <v>170</v>
      </c>
      <c r="C27" s="16"/>
      <c r="D27" s="16"/>
      <c r="E27" s="6">
        <v>2445.54</v>
      </c>
    </row>
    <row r="28" spans="1:5" ht="13.5" customHeight="1">
      <c r="A28" s="7"/>
      <c r="B28" s="19" t="s">
        <v>93</v>
      </c>
      <c r="C28" s="20"/>
      <c r="D28" s="21"/>
      <c r="E28" s="8">
        <v>2445.54</v>
      </c>
    </row>
    <row r="29" spans="1:5" ht="35.25" customHeight="1">
      <c r="A29" s="5" t="s">
        <v>282</v>
      </c>
      <c r="B29" s="16" t="s">
        <v>283</v>
      </c>
      <c r="C29" s="16"/>
      <c r="D29" s="16"/>
      <c r="E29" s="6">
        <v>84382.43</v>
      </c>
    </row>
    <row r="30" spans="1:5" ht="22.5" customHeight="1">
      <c r="A30" s="5" t="s">
        <v>270</v>
      </c>
      <c r="B30" s="16" t="s">
        <v>170</v>
      </c>
      <c r="C30" s="16"/>
      <c r="D30" s="16"/>
      <c r="E30" s="6">
        <v>5196.75</v>
      </c>
    </row>
    <row r="31" spans="1:5" ht="21.75" customHeight="1">
      <c r="A31" s="7"/>
      <c r="B31" s="18" t="s">
        <v>94</v>
      </c>
      <c r="C31" s="18"/>
      <c r="D31" s="8"/>
      <c r="E31" s="8">
        <v>5196.75</v>
      </c>
    </row>
    <row r="32" spans="1:5" ht="12.75" customHeight="1">
      <c r="A32" s="5" t="s">
        <v>238</v>
      </c>
      <c r="B32" s="16" t="s">
        <v>170</v>
      </c>
      <c r="C32" s="16"/>
      <c r="D32" s="16"/>
      <c r="E32" s="6">
        <v>761.79</v>
      </c>
    </row>
    <row r="33" spans="1:5" ht="18.75" customHeight="1">
      <c r="A33" s="7"/>
      <c r="B33" s="18" t="s">
        <v>95</v>
      </c>
      <c r="C33" s="18"/>
      <c r="D33" s="8"/>
      <c r="E33" s="8">
        <v>761.79</v>
      </c>
    </row>
    <row r="34" spans="1:5" ht="16.5" customHeight="1">
      <c r="A34" s="5" t="s">
        <v>182</v>
      </c>
      <c r="B34" s="16" t="s">
        <v>183</v>
      </c>
      <c r="C34" s="16"/>
      <c r="D34" s="16"/>
      <c r="E34" s="6">
        <v>32843.48</v>
      </c>
    </row>
    <row r="35" spans="1:5" ht="45" customHeight="1">
      <c r="A35" s="5" t="s">
        <v>187</v>
      </c>
      <c r="B35" s="16" t="s">
        <v>188</v>
      </c>
      <c r="C35" s="16"/>
      <c r="D35" s="16"/>
      <c r="E35" s="6">
        <v>35861.21</v>
      </c>
    </row>
    <row r="36" spans="1:5" ht="45" customHeight="1">
      <c r="A36" s="5" t="s">
        <v>189</v>
      </c>
      <c r="B36" s="16" t="s">
        <v>190</v>
      </c>
      <c r="C36" s="16"/>
      <c r="D36" s="16"/>
      <c r="E36" s="6">
        <v>34081.45</v>
      </c>
    </row>
    <row r="37" spans="1:5" ht="41.25" customHeight="1">
      <c r="A37" s="5" t="s">
        <v>191</v>
      </c>
      <c r="B37" s="24" t="s">
        <v>192</v>
      </c>
      <c r="C37" s="25"/>
      <c r="D37" s="26"/>
      <c r="E37" s="6">
        <v>27579.79</v>
      </c>
    </row>
    <row r="38" spans="1:5" ht="42.75" customHeight="1">
      <c r="A38" s="5" t="s">
        <v>212</v>
      </c>
      <c r="B38" s="24" t="s">
        <v>213</v>
      </c>
      <c r="C38" s="25"/>
      <c r="D38" s="26"/>
      <c r="E38" s="6">
        <v>12249.37</v>
      </c>
    </row>
    <row r="39" spans="1:5" ht="45" customHeight="1">
      <c r="A39" s="5" t="s">
        <v>215</v>
      </c>
      <c r="B39" s="16" t="s">
        <v>216</v>
      </c>
      <c r="C39" s="16"/>
      <c r="D39" s="16"/>
      <c r="E39" s="6">
        <v>63476.72</v>
      </c>
    </row>
    <row r="40" spans="1:5" ht="42" customHeight="1">
      <c r="A40" s="5" t="s">
        <v>217</v>
      </c>
      <c r="B40" s="16" t="s">
        <v>218</v>
      </c>
      <c r="C40" s="16"/>
      <c r="D40" s="16"/>
      <c r="E40" s="6">
        <v>8520.36</v>
      </c>
    </row>
    <row r="41" spans="1:5" ht="50.25" customHeight="1">
      <c r="A41" s="5" t="s">
        <v>219</v>
      </c>
      <c r="B41" s="16" t="s">
        <v>220</v>
      </c>
      <c r="C41" s="16"/>
      <c r="D41" s="16"/>
      <c r="E41" s="6">
        <v>9731.75</v>
      </c>
    </row>
    <row r="42" spans="1:5" ht="91.5" customHeight="1">
      <c r="A42" s="5" t="s">
        <v>221</v>
      </c>
      <c r="B42" s="16" t="s">
        <v>222</v>
      </c>
      <c r="C42" s="16"/>
      <c r="D42" s="16"/>
      <c r="E42" s="6">
        <v>9971.91</v>
      </c>
    </row>
    <row r="43" spans="1:5" ht="50.25" customHeight="1">
      <c r="A43" s="5" t="s">
        <v>223</v>
      </c>
      <c r="B43" s="16" t="s">
        <v>224</v>
      </c>
      <c r="C43" s="16"/>
      <c r="D43" s="16"/>
      <c r="E43" s="6">
        <v>25561.08</v>
      </c>
    </row>
    <row r="44" spans="1:5" ht="12.75">
      <c r="A44" s="16" t="s">
        <v>225</v>
      </c>
      <c r="B44" s="16"/>
      <c r="C44" s="18"/>
      <c r="D44" s="18"/>
      <c r="E44" s="8">
        <v>383488.23</v>
      </c>
    </row>
    <row r="45" spans="1:5" ht="12.75">
      <c r="A45" s="16" t="s">
        <v>246</v>
      </c>
      <c r="B45" s="16"/>
      <c r="C45" s="16"/>
      <c r="D45" s="16"/>
      <c r="E45" s="6">
        <v>383488.23</v>
      </c>
    </row>
    <row r="47" spans="1:5" ht="12.75">
      <c r="A47" s="23"/>
      <c r="B47" s="23"/>
      <c r="C47" s="23"/>
      <c r="D47" s="23"/>
      <c r="E47" s="23"/>
    </row>
    <row r="48" spans="1:5" ht="12.75">
      <c r="A48" s="22" t="s">
        <v>100</v>
      </c>
      <c r="B48" s="22"/>
      <c r="C48" s="22"/>
      <c r="D48" s="22"/>
      <c r="E48" s="22"/>
    </row>
    <row r="49" spans="1:5" ht="12.75">
      <c r="A49" s="23"/>
      <c r="B49" s="23"/>
      <c r="C49" s="23"/>
      <c r="D49" s="23"/>
      <c r="E49" s="23"/>
    </row>
  </sheetData>
  <mergeCells count="41">
    <mergeCell ref="A49:E49"/>
    <mergeCell ref="A45:D45"/>
    <mergeCell ref="A47:E47"/>
    <mergeCell ref="A48:E48"/>
    <mergeCell ref="A44:D44"/>
    <mergeCell ref="B43:D43"/>
    <mergeCell ref="B42:D42"/>
    <mergeCell ref="B41:D41"/>
    <mergeCell ref="B40:D40"/>
    <mergeCell ref="B39:D39"/>
    <mergeCell ref="B38:D38"/>
    <mergeCell ref="B37:D37"/>
    <mergeCell ref="B36:D36"/>
    <mergeCell ref="B35:D35"/>
    <mergeCell ref="B34:D34"/>
    <mergeCell ref="B30:D30"/>
    <mergeCell ref="B31:C31"/>
    <mergeCell ref="B32:D32"/>
    <mergeCell ref="B33:C33"/>
    <mergeCell ref="B27:D27"/>
    <mergeCell ref="B28:D28"/>
    <mergeCell ref="B29:D29"/>
    <mergeCell ref="B24:D24"/>
    <mergeCell ref="B25:C25"/>
    <mergeCell ref="B26:D26"/>
    <mergeCell ref="B21:D21"/>
    <mergeCell ref="B22:C22"/>
    <mergeCell ref="B23:D23"/>
    <mergeCell ref="B20:D20"/>
    <mergeCell ref="C6:F6"/>
    <mergeCell ref="B17:C17"/>
    <mergeCell ref="A18:E18"/>
    <mergeCell ref="B19:D19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34">
      <selection activeCell="C57" sqref="C57"/>
    </sheetView>
  </sheetViews>
  <sheetFormatPr defaultColWidth="9.140625" defaultRowHeight="12.75"/>
  <cols>
    <col min="1" max="1" width="28.140625" style="11" customWidth="1"/>
    <col min="2" max="2" width="32.140625" style="2" customWidth="1"/>
    <col min="3" max="3" width="30.57421875" style="2" customWidth="1"/>
    <col min="4" max="4" width="25.8515625" style="2" customWidth="1"/>
    <col min="5" max="5" width="11.28125" style="2" customWidth="1"/>
    <col min="6" max="6" width="0.13671875" style="2" hidden="1" customWidth="1"/>
    <col min="7" max="7" width="11.57421875" style="2" customWidth="1"/>
    <col min="8" max="8" width="11.7109375" style="2" customWidth="1"/>
    <col min="9" max="16384" width="9.140625" style="3" customWidth="1"/>
  </cols>
  <sheetData>
    <row r="1" spans="1:7" ht="12.75">
      <c r="A1" s="13" t="s">
        <v>145</v>
      </c>
      <c r="B1" s="14"/>
      <c r="C1" s="14"/>
      <c r="D1" s="14"/>
      <c r="E1" s="14"/>
      <c r="F1" s="14"/>
      <c r="G1" s="1"/>
    </row>
    <row r="2" spans="1:7" ht="12.75">
      <c r="A2" s="14" t="s">
        <v>146</v>
      </c>
      <c r="B2" s="14"/>
      <c r="C2" s="14"/>
      <c r="D2" s="14"/>
      <c r="E2" s="14"/>
      <c r="F2" s="14"/>
      <c r="G2" s="1"/>
    </row>
    <row r="3" spans="1:7" ht="12.75">
      <c r="A3" s="15" t="s">
        <v>147</v>
      </c>
      <c r="B3" s="15"/>
      <c r="C3" s="15" t="s">
        <v>277</v>
      </c>
      <c r="D3" s="15"/>
      <c r="E3" s="15"/>
      <c r="F3" s="15"/>
      <c r="G3" s="1"/>
    </row>
    <row r="4" spans="1:7" ht="12.75">
      <c r="A4" s="15" t="s">
        <v>278</v>
      </c>
      <c r="B4" s="15"/>
      <c r="C4" s="15" t="s">
        <v>279</v>
      </c>
      <c r="D4" s="15"/>
      <c r="E4" s="15"/>
      <c r="F4" s="15"/>
      <c r="G4" s="1"/>
    </row>
    <row r="5" spans="1:7" ht="12.75">
      <c r="A5" s="15" t="s">
        <v>151</v>
      </c>
      <c r="B5" s="15"/>
      <c r="C5" s="15" t="s">
        <v>280</v>
      </c>
      <c r="D5" s="15"/>
      <c r="E5" s="15"/>
      <c r="F5" s="15"/>
      <c r="G5" s="1"/>
    </row>
    <row r="6" spans="1:7" ht="12.75">
      <c r="A6" s="4"/>
      <c r="B6" s="1"/>
      <c r="C6" s="15"/>
      <c r="D6" s="15"/>
      <c r="E6" s="15"/>
      <c r="F6" s="15"/>
      <c r="G6" s="1"/>
    </row>
    <row r="7" spans="1:6" ht="34.5" customHeight="1">
      <c r="A7" s="5"/>
      <c r="B7" s="6" t="s">
        <v>153</v>
      </c>
      <c r="C7" s="6" t="s">
        <v>154</v>
      </c>
      <c r="D7" s="6" t="s">
        <v>155</v>
      </c>
      <c r="E7" s="6" t="s">
        <v>158</v>
      </c>
      <c r="F7" s="6" t="s">
        <v>157</v>
      </c>
    </row>
    <row r="8" spans="1:6" ht="12.75">
      <c r="A8" s="5" t="s">
        <v>159</v>
      </c>
      <c r="B8" s="6">
        <v>-38849.9</v>
      </c>
      <c r="C8" s="6">
        <v>-184816.04</v>
      </c>
      <c r="D8" s="6"/>
      <c r="E8" s="6">
        <v>-223665.94</v>
      </c>
      <c r="F8" s="6"/>
    </row>
    <row r="9" spans="1:6" ht="12.75">
      <c r="A9" s="7" t="s">
        <v>160</v>
      </c>
      <c r="B9" s="8">
        <v>404141.68</v>
      </c>
      <c r="C9" s="8">
        <v>371121.57</v>
      </c>
      <c r="D9" s="8">
        <v>31674.94</v>
      </c>
      <c r="E9" s="8">
        <v>806938.19</v>
      </c>
      <c r="F9" s="8"/>
    </row>
    <row r="10" spans="1:6" ht="22.5">
      <c r="A10" s="7" t="s">
        <v>161</v>
      </c>
      <c r="B10" s="8">
        <v>370700.69</v>
      </c>
      <c r="C10" s="8">
        <v>340538.97</v>
      </c>
      <c r="D10" s="8">
        <v>29064.08</v>
      </c>
      <c r="E10" s="8">
        <v>740303.74</v>
      </c>
      <c r="F10" s="8"/>
    </row>
    <row r="11" spans="1:6" ht="12.75">
      <c r="A11" s="5" t="s">
        <v>162</v>
      </c>
      <c r="B11" s="6">
        <v>386058.54</v>
      </c>
      <c r="C11" s="6">
        <v>357828.69</v>
      </c>
      <c r="D11" s="6">
        <v>30186.93</v>
      </c>
      <c r="E11" s="6">
        <v>774074.16</v>
      </c>
      <c r="F11" s="6"/>
    </row>
    <row r="12" spans="1:6" ht="12.75">
      <c r="A12" s="7" t="s">
        <v>163</v>
      </c>
      <c r="B12" s="8">
        <v>434797.55</v>
      </c>
      <c r="C12" s="8">
        <v>666999.93</v>
      </c>
      <c r="D12" s="8">
        <v>31674.94</v>
      </c>
      <c r="E12" s="8">
        <v>1133472.42</v>
      </c>
      <c r="F12" s="8"/>
    </row>
    <row r="13" spans="1:6" ht="12.75">
      <c r="A13" s="5" t="s">
        <v>164</v>
      </c>
      <c r="B13" s="6">
        <v>-87588.91</v>
      </c>
      <c r="C13" s="6">
        <v>-493987.28</v>
      </c>
      <c r="D13" s="6">
        <v>-1488.01</v>
      </c>
      <c r="E13" s="6">
        <v>-583064.2</v>
      </c>
      <c r="F13" s="6"/>
    </row>
    <row r="15" spans="1:5" ht="22.5">
      <c r="A15" s="6" t="s">
        <v>165</v>
      </c>
      <c r="B15" s="17" t="s">
        <v>166</v>
      </c>
      <c r="C15" s="17"/>
      <c r="D15" s="6" t="s">
        <v>167</v>
      </c>
      <c r="E15" s="6" t="s">
        <v>168</v>
      </c>
    </row>
    <row r="16" spans="1:5" ht="12.75">
      <c r="A16" s="17" t="s">
        <v>153</v>
      </c>
      <c r="B16" s="17"/>
      <c r="C16" s="17"/>
      <c r="D16" s="17"/>
      <c r="E16" s="17"/>
    </row>
    <row r="17" spans="1:5" ht="48" customHeight="1">
      <c r="A17" s="5" t="s">
        <v>173</v>
      </c>
      <c r="B17" s="16" t="s">
        <v>174</v>
      </c>
      <c r="C17" s="16"/>
      <c r="D17" s="16"/>
      <c r="E17" s="6">
        <v>38203.41</v>
      </c>
    </row>
    <row r="18" spans="1:5" ht="19.5" customHeight="1">
      <c r="A18" s="5" t="s">
        <v>282</v>
      </c>
      <c r="B18" s="16" t="s">
        <v>283</v>
      </c>
      <c r="C18" s="16"/>
      <c r="D18" s="16"/>
      <c r="E18" s="6">
        <v>94095.82</v>
      </c>
    </row>
    <row r="19" spans="1:5" ht="18" customHeight="1">
      <c r="A19" s="5" t="s">
        <v>182</v>
      </c>
      <c r="B19" s="16" t="s">
        <v>183</v>
      </c>
      <c r="C19" s="16"/>
      <c r="D19" s="16"/>
      <c r="E19" s="6">
        <v>24150.84</v>
      </c>
    </row>
    <row r="20" spans="1:5" ht="21.75" customHeight="1">
      <c r="A20" s="5" t="s">
        <v>187</v>
      </c>
      <c r="B20" s="16" t="s">
        <v>188</v>
      </c>
      <c r="C20" s="16"/>
      <c r="D20" s="16"/>
      <c r="E20" s="6">
        <v>39446.4</v>
      </c>
    </row>
    <row r="21" spans="1:5" ht="27.75" customHeight="1">
      <c r="A21" s="5" t="s">
        <v>189</v>
      </c>
      <c r="B21" s="16" t="s">
        <v>190</v>
      </c>
      <c r="C21" s="16"/>
      <c r="D21" s="16"/>
      <c r="E21" s="6">
        <v>33698.66</v>
      </c>
    </row>
    <row r="22" spans="1:5" ht="41.25" customHeight="1">
      <c r="A22" s="5" t="s">
        <v>191</v>
      </c>
      <c r="B22" s="16" t="s">
        <v>192</v>
      </c>
      <c r="C22" s="16"/>
      <c r="D22" s="16"/>
      <c r="E22" s="6">
        <v>58236.12</v>
      </c>
    </row>
    <row r="23" spans="1:5" ht="42" customHeight="1">
      <c r="A23" s="5" t="s">
        <v>212</v>
      </c>
      <c r="B23" s="16" t="s">
        <v>213</v>
      </c>
      <c r="C23" s="16"/>
      <c r="D23" s="16"/>
      <c r="E23" s="6">
        <v>17768.82</v>
      </c>
    </row>
    <row r="24" spans="1:5" ht="49.5" customHeight="1">
      <c r="A24" s="5" t="s">
        <v>215</v>
      </c>
      <c r="B24" s="16" t="s">
        <v>216</v>
      </c>
      <c r="C24" s="16"/>
      <c r="D24" s="16"/>
      <c r="E24" s="6">
        <v>62763.74</v>
      </c>
    </row>
    <row r="25" spans="1:5" ht="33" customHeight="1">
      <c r="A25" s="5" t="s">
        <v>217</v>
      </c>
      <c r="B25" s="16" t="s">
        <v>218</v>
      </c>
      <c r="C25" s="16"/>
      <c r="D25" s="16"/>
      <c r="E25" s="6">
        <v>8424.67</v>
      </c>
    </row>
    <row r="26" spans="1:5" ht="42.75" customHeight="1">
      <c r="A26" s="5" t="s">
        <v>219</v>
      </c>
      <c r="B26" s="16" t="s">
        <v>220</v>
      </c>
      <c r="C26" s="16"/>
      <c r="D26" s="16"/>
      <c r="E26" s="6">
        <v>10225.5</v>
      </c>
    </row>
    <row r="27" spans="1:5" ht="81.75" customHeight="1">
      <c r="A27" s="5" t="s">
        <v>221</v>
      </c>
      <c r="B27" s="16" t="s">
        <v>222</v>
      </c>
      <c r="C27" s="16"/>
      <c r="D27" s="16"/>
      <c r="E27" s="6">
        <v>22509.58</v>
      </c>
    </row>
    <row r="28" spans="1:5" ht="44.25" customHeight="1">
      <c r="A28" s="5" t="s">
        <v>223</v>
      </c>
      <c r="B28" s="16" t="s">
        <v>224</v>
      </c>
      <c r="C28" s="16"/>
      <c r="D28" s="16"/>
      <c r="E28" s="6">
        <v>25273.99</v>
      </c>
    </row>
    <row r="29" spans="1:5" ht="12.75">
      <c r="A29" s="16" t="s">
        <v>225</v>
      </c>
      <c r="B29" s="16"/>
      <c r="C29" s="16"/>
      <c r="D29" s="16"/>
      <c r="E29" s="6">
        <v>434797.55</v>
      </c>
    </row>
    <row r="30" spans="1:5" ht="12.75">
      <c r="A30" s="17" t="s">
        <v>154</v>
      </c>
      <c r="B30" s="17"/>
      <c r="C30" s="17"/>
      <c r="D30" s="17"/>
      <c r="E30" s="17"/>
    </row>
    <row r="31" spans="1:5" ht="12.75" customHeight="1">
      <c r="A31" s="5" t="s">
        <v>169</v>
      </c>
      <c r="B31" s="16" t="s">
        <v>170</v>
      </c>
      <c r="C31" s="16"/>
      <c r="D31" s="16"/>
      <c r="E31" s="6">
        <v>25922.18</v>
      </c>
    </row>
    <row r="32" spans="1:5" ht="15.75" customHeight="1">
      <c r="A32" s="7"/>
      <c r="B32" s="18" t="s">
        <v>286</v>
      </c>
      <c r="C32" s="18"/>
      <c r="D32" s="8" t="s">
        <v>236</v>
      </c>
      <c r="E32" s="8">
        <v>25922.18</v>
      </c>
    </row>
    <row r="33" spans="1:5" ht="12.75" customHeight="1">
      <c r="A33" s="5" t="s">
        <v>229</v>
      </c>
      <c r="B33" s="16" t="s">
        <v>170</v>
      </c>
      <c r="C33" s="16"/>
      <c r="D33" s="16"/>
      <c r="E33" s="6">
        <v>545980</v>
      </c>
    </row>
    <row r="34" spans="1:5" ht="16.5" customHeight="1">
      <c r="A34" s="7"/>
      <c r="B34" s="18" t="s">
        <v>230</v>
      </c>
      <c r="C34" s="18"/>
      <c r="D34" s="8" t="s">
        <v>287</v>
      </c>
      <c r="E34" s="8">
        <v>545980</v>
      </c>
    </row>
    <row r="35" spans="1:5" ht="22.5" customHeight="1">
      <c r="A35" s="5" t="s">
        <v>234</v>
      </c>
      <c r="B35" s="16" t="s">
        <v>170</v>
      </c>
      <c r="C35" s="16"/>
      <c r="D35" s="16"/>
      <c r="E35" s="6">
        <v>7519</v>
      </c>
    </row>
    <row r="36" spans="1:5" ht="18" customHeight="1">
      <c r="A36" s="7"/>
      <c r="B36" s="18" t="s">
        <v>288</v>
      </c>
      <c r="C36" s="18"/>
      <c r="D36" s="8"/>
      <c r="E36" s="8">
        <v>7519</v>
      </c>
    </row>
    <row r="37" spans="1:5" ht="12.75" customHeight="1">
      <c r="A37" s="5" t="s">
        <v>255</v>
      </c>
      <c r="B37" s="16" t="s">
        <v>170</v>
      </c>
      <c r="C37" s="16"/>
      <c r="D37" s="16"/>
      <c r="E37" s="6">
        <v>15823.85</v>
      </c>
    </row>
    <row r="38" spans="1:5" ht="20.25" customHeight="1">
      <c r="A38" s="7"/>
      <c r="B38" s="18" t="s">
        <v>289</v>
      </c>
      <c r="C38" s="18"/>
      <c r="D38" s="8" t="s">
        <v>236</v>
      </c>
      <c r="E38" s="8">
        <v>15823.85</v>
      </c>
    </row>
    <row r="39" spans="1:5" ht="12.75" customHeight="1">
      <c r="A39" s="5" t="s">
        <v>272</v>
      </c>
      <c r="B39" s="16" t="s">
        <v>170</v>
      </c>
      <c r="C39" s="16"/>
      <c r="D39" s="16"/>
      <c r="E39" s="6">
        <v>14477.1</v>
      </c>
    </row>
    <row r="40" spans="1:5" ht="18" customHeight="1">
      <c r="A40" s="7"/>
      <c r="B40" s="18" t="s">
        <v>290</v>
      </c>
      <c r="C40" s="18"/>
      <c r="D40" s="8"/>
      <c r="E40" s="8">
        <v>14477.1</v>
      </c>
    </row>
    <row r="41" spans="1:5" ht="12.75" customHeight="1">
      <c r="A41" s="5" t="s">
        <v>238</v>
      </c>
      <c r="B41" s="16" t="s">
        <v>170</v>
      </c>
      <c r="C41" s="16"/>
      <c r="D41" s="16"/>
      <c r="E41" s="6">
        <v>40297.72</v>
      </c>
    </row>
    <row r="42" spans="1:5" ht="22.5" customHeight="1">
      <c r="A42" s="7"/>
      <c r="B42" s="19" t="s">
        <v>291</v>
      </c>
      <c r="C42" s="20"/>
      <c r="D42" s="21"/>
      <c r="E42" s="8">
        <v>40297.72</v>
      </c>
    </row>
    <row r="43" spans="1:5" ht="33.75" customHeight="1">
      <c r="A43" s="5" t="s">
        <v>292</v>
      </c>
      <c r="B43" s="16"/>
      <c r="C43" s="16"/>
      <c r="D43" s="16"/>
      <c r="E43" s="6">
        <v>2677.85</v>
      </c>
    </row>
    <row r="44" spans="1:5" ht="33.75" customHeight="1">
      <c r="A44" s="5" t="s">
        <v>243</v>
      </c>
      <c r="B44" s="16" t="s">
        <v>170</v>
      </c>
      <c r="C44" s="16"/>
      <c r="D44" s="16"/>
      <c r="E44" s="6">
        <v>14302.23</v>
      </c>
    </row>
    <row r="45" spans="1:5" ht="21.75" customHeight="1">
      <c r="A45" s="7"/>
      <c r="B45" s="18" t="s">
        <v>293</v>
      </c>
      <c r="C45" s="18"/>
      <c r="D45" s="8" t="s">
        <v>294</v>
      </c>
      <c r="E45" s="8">
        <v>1085.62</v>
      </c>
    </row>
    <row r="46" spans="1:5" ht="16.5" customHeight="1">
      <c r="A46" s="7"/>
      <c r="B46" s="18" t="s">
        <v>295</v>
      </c>
      <c r="C46" s="18"/>
      <c r="D46" s="8"/>
      <c r="E46" s="8">
        <v>2131.95</v>
      </c>
    </row>
    <row r="47" spans="1:5" ht="18.75" customHeight="1">
      <c r="A47" s="7"/>
      <c r="B47" s="18" t="s">
        <v>245</v>
      </c>
      <c r="C47" s="18"/>
      <c r="D47" s="8"/>
      <c r="E47" s="8">
        <v>11084.66</v>
      </c>
    </row>
    <row r="48" spans="1:5" ht="12.75">
      <c r="A48" s="16" t="s">
        <v>225</v>
      </c>
      <c r="B48" s="16"/>
      <c r="C48" s="18"/>
      <c r="D48" s="18"/>
      <c r="E48" s="8">
        <v>666999.93</v>
      </c>
    </row>
    <row r="49" spans="1:5" ht="12.75">
      <c r="A49" s="16" t="s">
        <v>246</v>
      </c>
      <c r="B49" s="16"/>
      <c r="C49" s="16"/>
      <c r="D49" s="16"/>
      <c r="E49" s="6">
        <v>1101797.48</v>
      </c>
    </row>
    <row r="51" spans="1:5" ht="12.75">
      <c r="A51" s="22" t="s">
        <v>101</v>
      </c>
      <c r="B51" s="22"/>
      <c r="C51" s="22"/>
      <c r="D51" s="22"/>
      <c r="E51" s="22"/>
    </row>
    <row r="52" spans="1:5" ht="12.75">
      <c r="A52" s="23"/>
      <c r="B52" s="23"/>
      <c r="C52" s="23"/>
      <c r="D52" s="23"/>
      <c r="E52" s="23"/>
    </row>
  </sheetData>
  <mergeCells count="46">
    <mergeCell ref="A51:E51"/>
    <mergeCell ref="A52:E52"/>
    <mergeCell ref="B47:C47"/>
    <mergeCell ref="A48:D48"/>
    <mergeCell ref="A49:D49"/>
    <mergeCell ref="B43:D43"/>
    <mergeCell ref="B44:D44"/>
    <mergeCell ref="B45:C45"/>
    <mergeCell ref="B46:C46"/>
    <mergeCell ref="B39:D39"/>
    <mergeCell ref="B40:C40"/>
    <mergeCell ref="B41:D41"/>
    <mergeCell ref="B42:D42"/>
    <mergeCell ref="B35:D35"/>
    <mergeCell ref="B36:C36"/>
    <mergeCell ref="B37:D37"/>
    <mergeCell ref="B38:C38"/>
    <mergeCell ref="B31:D31"/>
    <mergeCell ref="B32:C32"/>
    <mergeCell ref="B33:D33"/>
    <mergeCell ref="B34:C34"/>
    <mergeCell ref="A29:D29"/>
    <mergeCell ref="A30:E30"/>
    <mergeCell ref="B28:D28"/>
    <mergeCell ref="B27:D27"/>
    <mergeCell ref="B26:D26"/>
    <mergeCell ref="B25:D25"/>
    <mergeCell ref="B24:D24"/>
    <mergeCell ref="B23:D23"/>
    <mergeCell ref="B22:D22"/>
    <mergeCell ref="B21:D21"/>
    <mergeCell ref="B20:D20"/>
    <mergeCell ref="B19:D19"/>
    <mergeCell ref="B18:D18"/>
    <mergeCell ref="C6:F6"/>
    <mergeCell ref="B15:C15"/>
    <mergeCell ref="A16:E16"/>
    <mergeCell ref="B17:D17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7"/>
  <sheetViews>
    <sheetView workbookViewId="0" topLeftCell="A68">
      <selection activeCell="A86" sqref="A86:E86"/>
    </sheetView>
  </sheetViews>
  <sheetFormatPr defaultColWidth="9.140625" defaultRowHeight="12.75"/>
  <cols>
    <col min="1" max="1" width="25.7109375" style="11" customWidth="1"/>
    <col min="2" max="2" width="21.28125" style="2" customWidth="1"/>
    <col min="3" max="3" width="17.28125" style="2" customWidth="1"/>
    <col min="4" max="4" width="19.8515625" style="2" customWidth="1"/>
    <col min="5" max="5" width="17.8515625" style="2" customWidth="1"/>
    <col min="6" max="8" width="11.7109375" style="2" customWidth="1"/>
    <col min="9" max="16384" width="9.140625" style="3" customWidth="1"/>
  </cols>
  <sheetData>
    <row r="1" spans="1:7" ht="12.75">
      <c r="A1" s="13" t="s">
        <v>145</v>
      </c>
      <c r="B1" s="14"/>
      <c r="C1" s="14"/>
      <c r="D1" s="14"/>
      <c r="E1" s="14"/>
      <c r="F1" s="14"/>
      <c r="G1" s="1"/>
    </row>
    <row r="2" spans="1:7" ht="12.75">
      <c r="A2" s="14" t="s">
        <v>146</v>
      </c>
      <c r="B2" s="14"/>
      <c r="C2" s="14"/>
      <c r="D2" s="14"/>
      <c r="E2" s="14"/>
      <c r="F2" s="14"/>
      <c r="G2" s="1"/>
    </row>
    <row r="3" spans="1:7" ht="12.75">
      <c r="A3" s="15" t="s">
        <v>147</v>
      </c>
      <c r="B3" s="15"/>
      <c r="C3" s="15" t="s">
        <v>296</v>
      </c>
      <c r="D3" s="15"/>
      <c r="E3" s="15"/>
      <c r="F3" s="15"/>
      <c r="G3" s="1"/>
    </row>
    <row r="4" spans="1:7" ht="12.75">
      <c r="A4" s="15" t="s">
        <v>297</v>
      </c>
      <c r="B4" s="15"/>
      <c r="C4" s="15" t="s">
        <v>298</v>
      </c>
      <c r="D4" s="15"/>
      <c r="E4" s="15"/>
      <c r="F4" s="15"/>
      <c r="G4" s="1"/>
    </row>
    <row r="5" spans="1:7" ht="12.75">
      <c r="A5" s="15" t="s">
        <v>151</v>
      </c>
      <c r="B5" s="15"/>
      <c r="C5" s="15" t="s">
        <v>299</v>
      </c>
      <c r="D5" s="15"/>
      <c r="E5" s="15"/>
      <c r="F5" s="15"/>
      <c r="G5" s="1"/>
    </row>
    <row r="6" spans="1:7" ht="12.75">
      <c r="A6" s="4"/>
      <c r="B6" s="1"/>
      <c r="C6" s="15"/>
      <c r="D6" s="15"/>
      <c r="E6" s="15"/>
      <c r="F6" s="15"/>
      <c r="G6" s="1"/>
    </row>
    <row r="7" spans="1:7" ht="12.75">
      <c r="A7" s="4"/>
      <c r="B7" s="1"/>
      <c r="C7" s="1"/>
      <c r="D7" s="1"/>
      <c r="E7" s="1"/>
      <c r="F7" s="1"/>
      <c r="G7" s="1"/>
    </row>
    <row r="8" spans="1:7" ht="33.75">
      <c r="A8" s="5"/>
      <c r="B8" s="6" t="s">
        <v>153</v>
      </c>
      <c r="C8" s="6" t="s">
        <v>154</v>
      </c>
      <c r="D8" s="6" t="s">
        <v>155</v>
      </c>
      <c r="E8" s="6" t="s">
        <v>156</v>
      </c>
      <c r="F8" s="6" t="s">
        <v>157</v>
      </c>
      <c r="G8" s="6" t="s">
        <v>158</v>
      </c>
    </row>
    <row r="9" spans="1:7" ht="12.75">
      <c r="A9" s="5" t="s">
        <v>159</v>
      </c>
      <c r="B9" s="6">
        <v>28943.57</v>
      </c>
      <c r="C9" s="6">
        <v>-10705.37</v>
      </c>
      <c r="D9" s="6"/>
      <c r="E9" s="6"/>
      <c r="F9" s="6"/>
      <c r="G9" s="6">
        <v>18238.2</v>
      </c>
    </row>
    <row r="10" spans="1:7" ht="12.75">
      <c r="A10" s="7" t="s">
        <v>160</v>
      </c>
      <c r="B10" s="8">
        <v>584055.69</v>
      </c>
      <c r="C10" s="8">
        <v>268983.01</v>
      </c>
      <c r="D10" s="8">
        <v>33155.58</v>
      </c>
      <c r="E10" s="8">
        <v>104467</v>
      </c>
      <c r="F10" s="8">
        <v>155035.52</v>
      </c>
      <c r="G10" s="8">
        <v>1145696.8</v>
      </c>
    </row>
    <row r="11" spans="1:7" ht="22.5">
      <c r="A11" s="7" t="s">
        <v>161</v>
      </c>
      <c r="B11" s="8">
        <v>545233.29</v>
      </c>
      <c r="C11" s="8">
        <v>249904.52</v>
      </c>
      <c r="D11" s="8">
        <v>30803.51</v>
      </c>
      <c r="E11" s="8">
        <v>97056.97</v>
      </c>
      <c r="F11" s="8">
        <v>143377.28</v>
      </c>
      <c r="G11" s="8">
        <v>1066375.57</v>
      </c>
    </row>
    <row r="12" spans="1:7" ht="12.75">
      <c r="A12" s="5" t="s">
        <v>162</v>
      </c>
      <c r="B12" s="6">
        <v>599932.71</v>
      </c>
      <c r="C12" s="6">
        <v>266465.43</v>
      </c>
      <c r="D12" s="6">
        <v>33980</v>
      </c>
      <c r="E12" s="6">
        <v>97683.99</v>
      </c>
      <c r="F12" s="6">
        <v>152531.96</v>
      </c>
      <c r="G12" s="6">
        <v>1150594.09</v>
      </c>
    </row>
    <row r="13" spans="1:7" ht="12.75">
      <c r="A13" s="7" t="s">
        <v>163</v>
      </c>
      <c r="B13" s="8">
        <v>608288.52</v>
      </c>
      <c r="C13" s="8">
        <v>597047.29</v>
      </c>
      <c r="D13" s="8">
        <v>33155.58</v>
      </c>
      <c r="E13" s="8">
        <v>104467</v>
      </c>
      <c r="F13" s="8">
        <v>155035.52</v>
      </c>
      <c r="G13" s="8">
        <v>1497993.91</v>
      </c>
    </row>
    <row r="14" spans="1:7" ht="12.75">
      <c r="A14" s="5" t="s">
        <v>164</v>
      </c>
      <c r="B14" s="6">
        <v>20587.76</v>
      </c>
      <c r="C14" s="6">
        <v>-341287.23</v>
      </c>
      <c r="D14" s="6">
        <v>824.42</v>
      </c>
      <c r="E14" s="6">
        <v>-6783.01</v>
      </c>
      <c r="F14" s="6">
        <v>-2503.56</v>
      </c>
      <c r="G14" s="6">
        <v>-329161.62</v>
      </c>
    </row>
    <row r="17" spans="1:5" ht="22.5">
      <c r="A17" s="6" t="s">
        <v>165</v>
      </c>
      <c r="B17" s="17" t="s">
        <v>166</v>
      </c>
      <c r="C17" s="17"/>
      <c r="D17" s="6" t="s">
        <v>167</v>
      </c>
      <c r="E17" s="6" t="s">
        <v>168</v>
      </c>
    </row>
    <row r="18" spans="1:5" ht="12.75">
      <c r="A18" s="17" t="s">
        <v>153</v>
      </c>
      <c r="B18" s="17"/>
      <c r="C18" s="17"/>
      <c r="D18" s="17"/>
      <c r="E18" s="17"/>
    </row>
    <row r="19" spans="1:5" ht="49.5" customHeight="1">
      <c r="A19" s="5" t="s">
        <v>251</v>
      </c>
      <c r="B19" s="16" t="s">
        <v>252</v>
      </c>
      <c r="C19" s="16"/>
      <c r="D19" s="16"/>
      <c r="E19" s="6">
        <v>55641</v>
      </c>
    </row>
    <row r="20" spans="1:5" ht="80.25" customHeight="1">
      <c r="A20" s="5" t="s">
        <v>173</v>
      </c>
      <c r="B20" s="16" t="s">
        <v>174</v>
      </c>
      <c r="C20" s="16"/>
      <c r="D20" s="16"/>
      <c r="E20" s="6">
        <v>200606.09</v>
      </c>
    </row>
    <row r="21" spans="1:5" ht="18" customHeight="1">
      <c r="A21" s="7"/>
      <c r="B21" s="18" t="s">
        <v>175</v>
      </c>
      <c r="C21" s="18"/>
      <c r="D21" s="8" t="s">
        <v>300</v>
      </c>
      <c r="E21" s="8">
        <v>19190</v>
      </c>
    </row>
    <row r="22" spans="1:5" ht="12.75" customHeight="1">
      <c r="A22" s="7"/>
      <c r="B22" s="18" t="s">
        <v>176</v>
      </c>
      <c r="C22" s="18"/>
      <c r="D22" s="8" t="s">
        <v>301</v>
      </c>
      <c r="E22" s="8">
        <v>2549.74</v>
      </c>
    </row>
    <row r="23" spans="1:5" ht="21.75" customHeight="1">
      <c r="A23" s="7"/>
      <c r="B23" s="18" t="s">
        <v>253</v>
      </c>
      <c r="C23" s="18"/>
      <c r="D23" s="8" t="s">
        <v>254</v>
      </c>
      <c r="E23" s="8">
        <v>943.36</v>
      </c>
    </row>
    <row r="24" spans="1:5" ht="23.25" customHeight="1">
      <c r="A24" s="7"/>
      <c r="B24" s="18" t="s">
        <v>302</v>
      </c>
      <c r="C24" s="18"/>
      <c r="D24" s="8"/>
      <c r="E24" s="8">
        <v>96000</v>
      </c>
    </row>
    <row r="25" spans="1:5" ht="19.5" customHeight="1">
      <c r="A25" s="7"/>
      <c r="B25" s="18" t="s">
        <v>303</v>
      </c>
      <c r="C25" s="18"/>
      <c r="D25" s="8"/>
      <c r="E25" s="8">
        <v>26463</v>
      </c>
    </row>
    <row r="26" spans="1:5" ht="20.25" customHeight="1">
      <c r="A26" s="7"/>
      <c r="B26" s="18" t="s">
        <v>304</v>
      </c>
      <c r="C26" s="18"/>
      <c r="D26" s="8" t="s">
        <v>305</v>
      </c>
      <c r="E26" s="8">
        <v>9005.12</v>
      </c>
    </row>
    <row r="27" spans="1:5" ht="21.75" customHeight="1">
      <c r="A27" s="7"/>
      <c r="B27" s="18" t="s">
        <v>306</v>
      </c>
      <c r="C27" s="18"/>
      <c r="D27" s="8" t="s">
        <v>307</v>
      </c>
      <c r="E27" s="8">
        <v>1104.7</v>
      </c>
    </row>
    <row r="28" spans="1:5" ht="16.5" customHeight="1">
      <c r="A28" s="7"/>
      <c r="B28" s="18" t="s">
        <v>308</v>
      </c>
      <c r="C28" s="18"/>
      <c r="D28" s="8"/>
      <c r="E28" s="8">
        <v>43200</v>
      </c>
    </row>
    <row r="29" spans="1:5" ht="17.25" customHeight="1">
      <c r="A29" s="7"/>
      <c r="B29" s="18" t="s">
        <v>309</v>
      </c>
      <c r="C29" s="18"/>
      <c r="D29" s="8" t="s">
        <v>310</v>
      </c>
      <c r="E29" s="8">
        <v>2150.17</v>
      </c>
    </row>
    <row r="30" spans="1:5" ht="27.75" customHeight="1">
      <c r="A30" s="5" t="s">
        <v>234</v>
      </c>
      <c r="B30" s="16" t="s">
        <v>170</v>
      </c>
      <c r="C30" s="16"/>
      <c r="D30" s="16"/>
      <c r="E30" s="6">
        <v>4824.19</v>
      </c>
    </row>
    <row r="31" spans="1:5" ht="18.75" customHeight="1">
      <c r="A31" s="7"/>
      <c r="B31" s="18" t="s">
        <v>311</v>
      </c>
      <c r="C31" s="18"/>
      <c r="D31" s="8" t="s">
        <v>312</v>
      </c>
      <c r="E31" s="8">
        <v>4824.19</v>
      </c>
    </row>
    <row r="32" spans="1:5" ht="40.5" customHeight="1">
      <c r="A32" s="5" t="s">
        <v>179</v>
      </c>
      <c r="B32" s="16" t="s">
        <v>180</v>
      </c>
      <c r="C32" s="16"/>
      <c r="D32" s="16"/>
      <c r="E32" s="6">
        <v>18242</v>
      </c>
    </row>
    <row r="33" spans="1:5" ht="12.75" customHeight="1">
      <c r="A33" s="5" t="s">
        <v>272</v>
      </c>
      <c r="B33" s="16" t="s">
        <v>170</v>
      </c>
      <c r="C33" s="16"/>
      <c r="D33" s="16"/>
      <c r="E33" s="6">
        <v>13413.31</v>
      </c>
    </row>
    <row r="34" spans="1:5" ht="37.5" customHeight="1" hidden="1">
      <c r="A34" s="7"/>
      <c r="B34" s="18" t="s">
        <v>313</v>
      </c>
      <c r="C34" s="18"/>
      <c r="D34" s="8"/>
      <c r="E34" s="8">
        <v>3047.9</v>
      </c>
    </row>
    <row r="35" spans="1:5" ht="56.25" customHeight="1" hidden="1">
      <c r="A35" s="7"/>
      <c r="B35" s="18" t="s">
        <v>313</v>
      </c>
      <c r="C35" s="18"/>
      <c r="D35" s="8" t="s">
        <v>314</v>
      </c>
      <c r="E35" s="8">
        <v>7209.96</v>
      </c>
    </row>
    <row r="36" spans="1:5" ht="45" customHeight="1" hidden="1">
      <c r="A36" s="7"/>
      <c r="B36" s="18" t="s">
        <v>306</v>
      </c>
      <c r="C36" s="18"/>
      <c r="D36" s="8" t="s">
        <v>315</v>
      </c>
      <c r="E36" s="8">
        <v>1951.47</v>
      </c>
    </row>
    <row r="37" spans="1:5" ht="33.75" customHeight="1" hidden="1">
      <c r="A37" s="7"/>
      <c r="B37" s="18" t="s">
        <v>265</v>
      </c>
      <c r="C37" s="18"/>
      <c r="D37" s="8" t="s">
        <v>316</v>
      </c>
      <c r="E37" s="8">
        <v>1203.98</v>
      </c>
    </row>
    <row r="38" spans="1:5" ht="21" customHeight="1">
      <c r="A38" s="5" t="s">
        <v>182</v>
      </c>
      <c r="B38" s="16" t="s">
        <v>183</v>
      </c>
      <c r="C38" s="16"/>
      <c r="D38" s="16"/>
      <c r="E38" s="6">
        <v>27841.26</v>
      </c>
    </row>
    <row r="39" spans="1:5" ht="18.75" customHeight="1">
      <c r="A39" s="5" t="s">
        <v>187</v>
      </c>
      <c r="B39" s="16" t="s">
        <v>188</v>
      </c>
      <c r="C39" s="16"/>
      <c r="D39" s="16"/>
      <c r="E39" s="6">
        <v>38731.2</v>
      </c>
    </row>
    <row r="40" spans="1:5" ht="40.5" customHeight="1">
      <c r="A40" s="5" t="s">
        <v>189</v>
      </c>
      <c r="B40" s="16" t="s">
        <v>190</v>
      </c>
      <c r="C40" s="16"/>
      <c r="D40" s="16"/>
      <c r="E40" s="6">
        <v>44123.91</v>
      </c>
    </row>
    <row r="41" spans="1:5" ht="49.5" customHeight="1">
      <c r="A41" s="5" t="s">
        <v>191</v>
      </c>
      <c r="B41" s="16" t="s">
        <v>192</v>
      </c>
      <c r="C41" s="16"/>
      <c r="D41" s="16"/>
      <c r="E41" s="6">
        <v>38653.23</v>
      </c>
    </row>
    <row r="42" spans="1:5" ht="49.5" customHeight="1">
      <c r="A42" s="5" t="s">
        <v>212</v>
      </c>
      <c r="B42" s="16" t="s">
        <v>213</v>
      </c>
      <c r="C42" s="16"/>
      <c r="D42" s="16"/>
      <c r="E42" s="6">
        <v>12563.02</v>
      </c>
    </row>
    <row r="43" spans="1:5" ht="49.5" customHeight="1">
      <c r="A43" s="5" t="s">
        <v>215</v>
      </c>
      <c r="B43" s="16" t="s">
        <v>216</v>
      </c>
      <c r="C43" s="16"/>
      <c r="D43" s="16"/>
      <c r="E43" s="6">
        <v>82180.78</v>
      </c>
    </row>
    <row r="44" spans="1:5" ht="41.25" customHeight="1">
      <c r="A44" s="5" t="s">
        <v>217</v>
      </c>
      <c r="B44" s="16" t="s">
        <v>218</v>
      </c>
      <c r="C44" s="16"/>
      <c r="D44" s="16"/>
      <c r="E44" s="6">
        <v>11030.97</v>
      </c>
    </row>
    <row r="45" spans="1:5" ht="67.5" customHeight="1">
      <c r="A45" s="5" t="s">
        <v>219</v>
      </c>
      <c r="B45" s="16" t="s">
        <v>220</v>
      </c>
      <c r="C45" s="16"/>
      <c r="D45" s="16"/>
      <c r="E45" s="6">
        <v>10783.9</v>
      </c>
    </row>
    <row r="46" spans="1:5" ht="115.5" customHeight="1">
      <c r="A46" s="5" t="s">
        <v>221</v>
      </c>
      <c r="B46" s="16" t="s">
        <v>222</v>
      </c>
      <c r="C46" s="16"/>
      <c r="D46" s="16"/>
      <c r="E46" s="6">
        <v>16560.73</v>
      </c>
    </row>
    <row r="47" spans="1:5" ht="55.5" customHeight="1">
      <c r="A47" s="5" t="s">
        <v>223</v>
      </c>
      <c r="B47" s="16" t="s">
        <v>224</v>
      </c>
      <c r="C47" s="16"/>
      <c r="D47" s="16"/>
      <c r="E47" s="6">
        <v>33092.93</v>
      </c>
    </row>
    <row r="48" spans="1:5" ht="12.75">
      <c r="A48" s="16" t="s">
        <v>225</v>
      </c>
      <c r="B48" s="16"/>
      <c r="C48" s="16"/>
      <c r="D48" s="16"/>
      <c r="E48" s="6">
        <v>608288.52</v>
      </c>
    </row>
    <row r="49" spans="1:5" ht="12.75">
      <c r="A49" s="17" t="s">
        <v>154</v>
      </c>
      <c r="B49" s="17"/>
      <c r="C49" s="17"/>
      <c r="D49" s="17"/>
      <c r="E49" s="17"/>
    </row>
    <row r="50" spans="1:5" ht="23.25" customHeight="1">
      <c r="A50" s="5" t="s">
        <v>329</v>
      </c>
      <c r="B50" s="16" t="s">
        <v>170</v>
      </c>
      <c r="C50" s="16"/>
      <c r="D50" s="16"/>
      <c r="E50" s="6">
        <v>4905.87</v>
      </c>
    </row>
    <row r="51" spans="1:5" ht="25.5" customHeight="1">
      <c r="A51" s="7"/>
      <c r="B51" s="18" t="s">
        <v>325</v>
      </c>
      <c r="C51" s="18"/>
      <c r="D51" s="8" t="s">
        <v>236</v>
      </c>
      <c r="E51" s="8">
        <v>2985.91</v>
      </c>
    </row>
    <row r="52" spans="1:5" ht="22.5" customHeight="1">
      <c r="A52" s="7"/>
      <c r="B52" s="18" t="s">
        <v>326</v>
      </c>
      <c r="C52" s="18"/>
      <c r="D52" s="8" t="s">
        <v>236</v>
      </c>
      <c r="E52" s="8">
        <v>1919.96</v>
      </c>
    </row>
    <row r="53" spans="1:5" ht="12.75" customHeight="1">
      <c r="A53" s="5" t="s">
        <v>229</v>
      </c>
      <c r="B53" s="16" t="s">
        <v>170</v>
      </c>
      <c r="C53" s="16"/>
      <c r="D53" s="16"/>
      <c r="E53" s="6">
        <v>19369</v>
      </c>
    </row>
    <row r="54" spans="1:5" ht="22.5" customHeight="1">
      <c r="A54" s="7"/>
      <c r="B54" s="18" t="s">
        <v>230</v>
      </c>
      <c r="C54" s="18"/>
      <c r="D54" s="8"/>
      <c r="E54" s="8">
        <v>19369</v>
      </c>
    </row>
    <row r="55" spans="1:5" ht="12.75" customHeight="1">
      <c r="A55" s="5" t="s">
        <v>232</v>
      </c>
      <c r="B55" s="16" t="s">
        <v>170</v>
      </c>
      <c r="C55" s="16"/>
      <c r="D55" s="16"/>
      <c r="E55" s="6">
        <v>14404.77</v>
      </c>
    </row>
    <row r="56" spans="1:5" ht="15.75" customHeight="1">
      <c r="A56" s="7"/>
      <c r="B56" s="19" t="s">
        <v>330</v>
      </c>
      <c r="C56" s="20"/>
      <c r="D56" s="21"/>
      <c r="E56" s="8">
        <f>3071.95+E57</f>
        <v>14404.77</v>
      </c>
    </row>
    <row r="57" spans="1:5" ht="15.75" customHeight="1" hidden="1">
      <c r="A57" s="7"/>
      <c r="B57" s="18" t="s">
        <v>331</v>
      </c>
      <c r="C57" s="18"/>
      <c r="D57" s="8"/>
      <c r="E57" s="8">
        <v>11332.82</v>
      </c>
    </row>
    <row r="58" spans="1:5" ht="22.5" customHeight="1">
      <c r="A58" s="5" t="s">
        <v>234</v>
      </c>
      <c r="B58" s="16" t="s">
        <v>170</v>
      </c>
      <c r="C58" s="16"/>
      <c r="D58" s="16"/>
      <c r="E58" s="6">
        <v>493022</v>
      </c>
    </row>
    <row r="59" spans="1:5" ht="26.25" customHeight="1">
      <c r="A59" s="7"/>
      <c r="B59" s="19" t="s">
        <v>332</v>
      </c>
      <c r="C59" s="20"/>
      <c r="D59" s="21"/>
      <c r="E59" s="8">
        <v>12603</v>
      </c>
    </row>
    <row r="60" spans="1:5" ht="22.5" customHeight="1">
      <c r="A60" s="7"/>
      <c r="B60" s="18" t="s">
        <v>333</v>
      </c>
      <c r="C60" s="18"/>
      <c r="D60" s="8" t="s">
        <v>236</v>
      </c>
      <c r="E60" s="8">
        <v>480419</v>
      </c>
    </row>
    <row r="61" spans="1:5" ht="12.75" customHeight="1">
      <c r="A61" s="5" t="s">
        <v>334</v>
      </c>
      <c r="B61" s="16" t="s">
        <v>170</v>
      </c>
      <c r="C61" s="16"/>
      <c r="D61" s="16"/>
      <c r="E61" s="6">
        <v>6049.66</v>
      </c>
    </row>
    <row r="62" spans="1:5" ht="22.5" customHeight="1">
      <c r="A62" s="7"/>
      <c r="B62" s="18" t="s">
        <v>321</v>
      </c>
      <c r="C62" s="18"/>
      <c r="D62" s="8" t="s">
        <v>335</v>
      </c>
      <c r="E62" s="8">
        <v>6049.66</v>
      </c>
    </row>
    <row r="63" spans="1:5" ht="12.75" customHeight="1">
      <c r="A63" s="5" t="s">
        <v>272</v>
      </c>
      <c r="B63" s="16" t="s">
        <v>170</v>
      </c>
      <c r="C63" s="16"/>
      <c r="D63" s="16"/>
      <c r="E63" s="6">
        <v>6094.23</v>
      </c>
    </row>
    <row r="64" spans="1:5" ht="22.5" customHeight="1">
      <c r="A64" s="7"/>
      <c r="B64" s="19" t="s">
        <v>336</v>
      </c>
      <c r="C64" s="20"/>
      <c r="D64" s="21"/>
      <c r="E64" s="8">
        <v>3080.09</v>
      </c>
    </row>
    <row r="65" spans="1:5" ht="26.25" customHeight="1">
      <c r="A65" s="7"/>
      <c r="B65" s="19" t="s">
        <v>337</v>
      </c>
      <c r="C65" s="20"/>
      <c r="D65" s="21"/>
      <c r="E65" s="8">
        <v>3014.14</v>
      </c>
    </row>
    <row r="66" spans="1:5" ht="12.75" customHeight="1">
      <c r="A66" s="5" t="s">
        <v>238</v>
      </c>
      <c r="B66" s="16" t="s">
        <v>170</v>
      </c>
      <c r="C66" s="16"/>
      <c r="D66" s="16"/>
      <c r="E66" s="6">
        <v>8559.29</v>
      </c>
    </row>
    <row r="67" spans="1:5" ht="30.75" customHeight="1">
      <c r="A67" s="7"/>
      <c r="B67" s="19" t="s">
        <v>291</v>
      </c>
      <c r="C67" s="20"/>
      <c r="D67" s="21"/>
      <c r="E67" s="8">
        <v>8559.29</v>
      </c>
    </row>
    <row r="68" spans="1:5" ht="22.5" customHeight="1">
      <c r="A68" s="5" t="s">
        <v>338</v>
      </c>
      <c r="B68" s="16" t="s">
        <v>170</v>
      </c>
      <c r="C68" s="16"/>
      <c r="D68" s="16"/>
      <c r="E68" s="6">
        <v>8522.32</v>
      </c>
    </row>
    <row r="69" spans="1:5" ht="20.25" customHeight="1">
      <c r="A69" s="7"/>
      <c r="B69" s="19" t="s">
        <v>339</v>
      </c>
      <c r="C69" s="20"/>
      <c r="D69" s="21"/>
      <c r="E69" s="8">
        <v>5756.48</v>
      </c>
    </row>
    <row r="70" spans="1:5" ht="24" customHeight="1">
      <c r="A70" s="7"/>
      <c r="B70" s="18" t="s">
        <v>276</v>
      </c>
      <c r="C70" s="18"/>
      <c r="D70" s="8" t="s">
        <v>340</v>
      </c>
      <c r="E70" s="8">
        <v>2765.84</v>
      </c>
    </row>
    <row r="71" spans="1:5" ht="22.5" customHeight="1">
      <c r="A71" s="5" t="s">
        <v>341</v>
      </c>
      <c r="B71" s="16" t="s">
        <v>342</v>
      </c>
      <c r="C71" s="16"/>
      <c r="D71" s="16"/>
      <c r="E71" s="6">
        <v>3971.31</v>
      </c>
    </row>
    <row r="72" spans="1:5" ht="25.5" customHeight="1">
      <c r="A72" s="7"/>
      <c r="B72" s="18" t="s">
        <v>343</v>
      </c>
      <c r="C72" s="18"/>
      <c r="D72" s="8"/>
      <c r="E72" s="8">
        <v>3971.31</v>
      </c>
    </row>
    <row r="73" spans="1:5" ht="33.75" customHeight="1">
      <c r="A73" s="5" t="s">
        <v>243</v>
      </c>
      <c r="B73" s="16" t="s">
        <v>170</v>
      </c>
      <c r="C73" s="16"/>
      <c r="D73" s="16"/>
      <c r="E73" s="6">
        <v>32148.84</v>
      </c>
    </row>
    <row r="74" spans="1:5" ht="38.25" customHeight="1">
      <c r="A74" s="7"/>
      <c r="B74" s="18" t="s">
        <v>344</v>
      </c>
      <c r="C74" s="18"/>
      <c r="D74" s="8" t="s">
        <v>345</v>
      </c>
      <c r="E74" s="8">
        <v>3274.51</v>
      </c>
    </row>
    <row r="75" spans="1:5" ht="23.25" customHeight="1">
      <c r="A75" s="7"/>
      <c r="B75" s="18" t="s">
        <v>293</v>
      </c>
      <c r="C75" s="18"/>
      <c r="D75" s="8" t="s">
        <v>346</v>
      </c>
      <c r="E75" s="8">
        <v>1980.97</v>
      </c>
    </row>
    <row r="76" spans="1:5" ht="32.25" customHeight="1">
      <c r="A76" s="7"/>
      <c r="B76" s="19" t="s">
        <v>347</v>
      </c>
      <c r="C76" s="20"/>
      <c r="D76" s="21"/>
      <c r="E76" s="8">
        <v>6622.56</v>
      </c>
    </row>
    <row r="77" spans="1:5" ht="25.5" customHeight="1">
      <c r="A77" s="7"/>
      <c r="B77" s="18" t="s">
        <v>348</v>
      </c>
      <c r="C77" s="18"/>
      <c r="D77" s="8" t="s">
        <v>310</v>
      </c>
      <c r="E77" s="8">
        <v>6869.4</v>
      </c>
    </row>
    <row r="78" spans="1:5" ht="20.25" customHeight="1">
      <c r="A78" s="7"/>
      <c r="B78" s="19" t="s">
        <v>349</v>
      </c>
      <c r="C78" s="20"/>
      <c r="D78" s="21"/>
      <c r="E78" s="8">
        <f>7332.83+E79</f>
        <v>8792.84</v>
      </c>
    </row>
    <row r="79" spans="1:5" ht="33.75" customHeight="1" hidden="1">
      <c r="A79" s="7"/>
      <c r="B79" s="18" t="s">
        <v>349</v>
      </c>
      <c r="C79" s="18"/>
      <c r="D79" s="8" t="s">
        <v>350</v>
      </c>
      <c r="E79" s="8">
        <v>1460.01</v>
      </c>
    </row>
    <row r="80" spans="1:5" ht="30.75" customHeight="1">
      <c r="A80" s="7"/>
      <c r="B80" s="18" t="s">
        <v>245</v>
      </c>
      <c r="C80" s="18"/>
      <c r="D80" s="8"/>
      <c r="E80" s="8">
        <v>4608.56</v>
      </c>
    </row>
    <row r="81" spans="1:5" ht="12.75">
      <c r="A81" s="16" t="s">
        <v>225</v>
      </c>
      <c r="B81" s="16"/>
      <c r="C81" s="18"/>
      <c r="D81" s="18"/>
      <c r="E81" s="8">
        <v>597047.29</v>
      </c>
    </row>
    <row r="82" spans="1:5" ht="12.75">
      <c r="A82" s="16" t="s">
        <v>246</v>
      </c>
      <c r="B82" s="16"/>
      <c r="C82" s="16"/>
      <c r="D82" s="16"/>
      <c r="E82" s="6">
        <v>1205335.81</v>
      </c>
    </row>
    <row r="84" spans="1:5" ht="12.75">
      <c r="A84" s="23"/>
      <c r="B84" s="23"/>
      <c r="C84" s="23"/>
      <c r="D84" s="23"/>
      <c r="E84" s="23"/>
    </row>
    <row r="85" spans="1:5" ht="12.75">
      <c r="A85" s="22"/>
      <c r="B85" s="22"/>
      <c r="C85" s="22"/>
      <c r="D85" s="22"/>
      <c r="E85" s="22"/>
    </row>
    <row r="86" spans="1:5" ht="12.75">
      <c r="A86" s="22" t="s">
        <v>103</v>
      </c>
      <c r="B86" s="22"/>
      <c r="C86" s="22"/>
      <c r="D86" s="22"/>
      <c r="E86" s="22"/>
    </row>
    <row r="87" spans="1:5" ht="12.75">
      <c r="A87" s="23"/>
      <c r="B87" s="23"/>
      <c r="C87" s="23"/>
      <c r="D87" s="23"/>
      <c r="E87" s="23"/>
    </row>
  </sheetData>
  <mergeCells count="79">
    <mergeCell ref="A85:E85"/>
    <mergeCell ref="A86:E86"/>
    <mergeCell ref="A87:E87"/>
    <mergeCell ref="B80:C80"/>
    <mergeCell ref="A81:D81"/>
    <mergeCell ref="A82:D82"/>
    <mergeCell ref="A84:E84"/>
    <mergeCell ref="B76:D76"/>
    <mergeCell ref="B77:C77"/>
    <mergeCell ref="B78:D78"/>
    <mergeCell ref="B79:C79"/>
    <mergeCell ref="B72:C72"/>
    <mergeCell ref="B73:D73"/>
    <mergeCell ref="B74:C74"/>
    <mergeCell ref="B75:C75"/>
    <mergeCell ref="B68:D68"/>
    <mergeCell ref="B69:D69"/>
    <mergeCell ref="B70:C70"/>
    <mergeCell ref="B71:D71"/>
    <mergeCell ref="B64:D64"/>
    <mergeCell ref="B65:D65"/>
    <mergeCell ref="B66:D66"/>
    <mergeCell ref="B67:D67"/>
    <mergeCell ref="B60:C60"/>
    <mergeCell ref="B61:D61"/>
    <mergeCell ref="B62:C62"/>
    <mergeCell ref="B63:D63"/>
    <mergeCell ref="B56:D56"/>
    <mergeCell ref="B57:C57"/>
    <mergeCell ref="B58:D58"/>
    <mergeCell ref="B59:D59"/>
    <mergeCell ref="B52:C52"/>
    <mergeCell ref="B53:D53"/>
    <mergeCell ref="B54:C54"/>
    <mergeCell ref="B55:D55"/>
    <mergeCell ref="A48:D48"/>
    <mergeCell ref="A49:E49"/>
    <mergeCell ref="B50:D50"/>
    <mergeCell ref="B51:C51"/>
    <mergeCell ref="B47:D47"/>
    <mergeCell ref="B45:D45"/>
    <mergeCell ref="B46:D46"/>
    <mergeCell ref="B44:D44"/>
    <mergeCell ref="B43:D43"/>
    <mergeCell ref="B42:D42"/>
    <mergeCell ref="B41:D41"/>
    <mergeCell ref="B40:D40"/>
    <mergeCell ref="B39:D39"/>
    <mergeCell ref="B38:D38"/>
    <mergeCell ref="B34:C34"/>
    <mergeCell ref="B35:C35"/>
    <mergeCell ref="B36:C36"/>
    <mergeCell ref="B37:C37"/>
    <mergeCell ref="B31:C31"/>
    <mergeCell ref="B32:D32"/>
    <mergeCell ref="B33:D33"/>
    <mergeCell ref="B27:C27"/>
    <mergeCell ref="B28:C28"/>
    <mergeCell ref="B29:C29"/>
    <mergeCell ref="B30:D30"/>
    <mergeCell ref="B23:C23"/>
    <mergeCell ref="B24:C24"/>
    <mergeCell ref="B25:C25"/>
    <mergeCell ref="B26:C26"/>
    <mergeCell ref="B20:D20"/>
    <mergeCell ref="B21:C21"/>
    <mergeCell ref="B22:C22"/>
    <mergeCell ref="C6:F6"/>
    <mergeCell ref="B17:C17"/>
    <mergeCell ref="A18:E18"/>
    <mergeCell ref="B19:D19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25">
      <selection activeCell="C38" sqref="C38"/>
    </sheetView>
  </sheetViews>
  <sheetFormatPr defaultColWidth="9.140625" defaultRowHeight="12.75"/>
  <cols>
    <col min="1" max="1" width="32.28125" style="11" customWidth="1"/>
    <col min="2" max="2" width="15.28125" style="2" customWidth="1"/>
    <col min="3" max="3" width="15.7109375" style="2" customWidth="1"/>
    <col min="4" max="4" width="15.421875" style="2" customWidth="1"/>
    <col min="5" max="5" width="13.57421875" style="2" customWidth="1"/>
    <col min="6" max="6" width="0.13671875" style="2" hidden="1" customWidth="1"/>
    <col min="7" max="8" width="11.7109375" style="2" customWidth="1"/>
    <col min="9" max="16384" width="9.140625" style="3" customWidth="1"/>
  </cols>
  <sheetData>
    <row r="1" spans="1:7" ht="12.75">
      <c r="A1" s="13" t="s">
        <v>145</v>
      </c>
      <c r="B1" s="14"/>
      <c r="C1" s="14"/>
      <c r="D1" s="14"/>
      <c r="E1" s="14"/>
      <c r="F1" s="14"/>
      <c r="G1" s="1"/>
    </row>
    <row r="2" spans="1:7" ht="12.75">
      <c r="A2" s="14" t="s">
        <v>146</v>
      </c>
      <c r="B2" s="14"/>
      <c r="C2" s="14"/>
      <c r="D2" s="14"/>
      <c r="E2" s="14"/>
      <c r="F2" s="14"/>
      <c r="G2" s="1"/>
    </row>
    <row r="3" spans="1:7" ht="12.75">
      <c r="A3" s="15" t="s">
        <v>147</v>
      </c>
      <c r="B3" s="15"/>
      <c r="C3" s="15" t="s">
        <v>351</v>
      </c>
      <c r="D3" s="15"/>
      <c r="E3" s="15"/>
      <c r="F3" s="15"/>
      <c r="G3" s="1"/>
    </row>
    <row r="4" spans="1:7" ht="12.75">
      <c r="A4" s="15" t="s">
        <v>352</v>
      </c>
      <c r="B4" s="15"/>
      <c r="C4" s="15" t="s">
        <v>353</v>
      </c>
      <c r="D4" s="15"/>
      <c r="E4" s="15"/>
      <c r="F4" s="15"/>
      <c r="G4" s="1"/>
    </row>
    <row r="5" spans="1:7" ht="12.75">
      <c r="A5" s="15" t="s">
        <v>151</v>
      </c>
      <c r="B5" s="15"/>
      <c r="C5" s="15" t="s">
        <v>354</v>
      </c>
      <c r="D5" s="15"/>
      <c r="E5" s="15"/>
      <c r="F5" s="15"/>
      <c r="G5" s="1"/>
    </row>
    <row r="6" spans="1:7" ht="12.75">
      <c r="A6" s="4"/>
      <c r="B6" s="1"/>
      <c r="C6" s="15" t="s">
        <v>355</v>
      </c>
      <c r="D6" s="15"/>
      <c r="E6" s="15"/>
      <c r="F6" s="15"/>
      <c r="G6" s="1"/>
    </row>
    <row r="7" spans="1:7" ht="12.75">
      <c r="A7" s="4"/>
      <c r="B7" s="1"/>
      <c r="C7" s="1"/>
      <c r="D7" s="1"/>
      <c r="E7" s="1"/>
      <c r="F7" s="1"/>
      <c r="G7" s="1"/>
    </row>
    <row r="8" spans="1:7" ht="47.25" customHeight="1">
      <c r="A8" s="5"/>
      <c r="B8" s="6" t="s">
        <v>153</v>
      </c>
      <c r="C8" s="6" t="s">
        <v>154</v>
      </c>
      <c r="D8" s="6" t="s">
        <v>155</v>
      </c>
      <c r="E8" s="6" t="s">
        <v>156</v>
      </c>
      <c r="F8" s="6" t="s">
        <v>157</v>
      </c>
      <c r="G8" s="6" t="s">
        <v>158</v>
      </c>
    </row>
    <row r="9" spans="1:7" ht="12.75">
      <c r="A9" s="5" t="s">
        <v>159</v>
      </c>
      <c r="B9" s="6">
        <v>-11820.28</v>
      </c>
      <c r="C9" s="6"/>
      <c r="D9" s="6"/>
      <c r="E9" s="6"/>
      <c r="F9" s="6"/>
      <c r="G9" s="6">
        <v>-11820.28</v>
      </c>
    </row>
    <row r="10" spans="1:7" ht="12.75">
      <c r="A10" s="7" t="s">
        <v>160</v>
      </c>
      <c r="B10" s="8">
        <v>27247.7</v>
      </c>
      <c r="C10" s="8"/>
      <c r="D10" s="8"/>
      <c r="E10" s="8">
        <v>8442.3</v>
      </c>
      <c r="F10" s="8"/>
      <c r="G10" s="8">
        <v>35690</v>
      </c>
    </row>
    <row r="11" spans="1:7" ht="12.75">
      <c r="A11" s="7" t="s">
        <v>161</v>
      </c>
      <c r="B11" s="8">
        <v>26260.98</v>
      </c>
      <c r="C11" s="8"/>
      <c r="D11" s="8"/>
      <c r="E11" s="8">
        <v>8136.48</v>
      </c>
      <c r="F11" s="8"/>
      <c r="G11" s="8">
        <v>34397.46</v>
      </c>
    </row>
    <row r="12" spans="1:7" ht="12.75">
      <c r="A12" s="5" t="s">
        <v>162</v>
      </c>
      <c r="B12" s="6">
        <v>25376.18</v>
      </c>
      <c r="C12" s="6"/>
      <c r="D12" s="6"/>
      <c r="E12" s="6">
        <v>7588.76</v>
      </c>
      <c r="F12" s="6"/>
      <c r="G12" s="6">
        <v>32964.94</v>
      </c>
    </row>
    <row r="13" spans="1:7" ht="12.75">
      <c r="A13" s="7" t="s">
        <v>163</v>
      </c>
      <c r="B13" s="8">
        <v>14370.33</v>
      </c>
      <c r="C13" s="8"/>
      <c r="D13" s="8"/>
      <c r="E13" s="8">
        <v>8442.3</v>
      </c>
      <c r="F13" s="8"/>
      <c r="G13" s="8">
        <v>22812.63</v>
      </c>
    </row>
    <row r="14" spans="1:7" ht="12.75">
      <c r="A14" s="5" t="s">
        <v>164</v>
      </c>
      <c r="B14" s="6">
        <v>-814.43</v>
      </c>
      <c r="C14" s="6"/>
      <c r="D14" s="6"/>
      <c r="E14" s="6">
        <v>-853.54</v>
      </c>
      <c r="F14" s="6"/>
      <c r="G14" s="6">
        <v>-1667.97</v>
      </c>
    </row>
    <row r="17" spans="1:5" ht="22.5">
      <c r="A17" s="6" t="s">
        <v>165</v>
      </c>
      <c r="B17" s="17" t="s">
        <v>166</v>
      </c>
      <c r="C17" s="17"/>
      <c r="D17" s="6" t="s">
        <v>167</v>
      </c>
      <c r="E17" s="6" t="s">
        <v>168</v>
      </c>
    </row>
    <row r="18" spans="1:5" ht="12.75">
      <c r="A18" s="17" t="s">
        <v>153</v>
      </c>
      <c r="B18" s="17"/>
      <c r="C18" s="17"/>
      <c r="D18" s="17"/>
      <c r="E18" s="17"/>
    </row>
    <row r="19" spans="1:5" ht="57.75" customHeight="1">
      <c r="A19" s="5" t="s">
        <v>251</v>
      </c>
      <c r="B19" s="16" t="s">
        <v>252</v>
      </c>
      <c r="C19" s="16"/>
      <c r="D19" s="16"/>
      <c r="E19" s="6">
        <v>1896.01</v>
      </c>
    </row>
    <row r="20" spans="1:5" ht="52.5" customHeight="1">
      <c r="A20" s="5" t="s">
        <v>189</v>
      </c>
      <c r="B20" s="16" t="s">
        <v>190</v>
      </c>
      <c r="C20" s="16"/>
      <c r="D20" s="16"/>
      <c r="E20" s="6">
        <v>2124.6</v>
      </c>
    </row>
    <row r="21" spans="1:5" ht="66.75" customHeight="1">
      <c r="A21" s="5" t="s">
        <v>191</v>
      </c>
      <c r="B21" s="16" t="s">
        <v>192</v>
      </c>
      <c r="C21" s="16"/>
      <c r="D21" s="16"/>
      <c r="E21" s="6">
        <v>3043.76</v>
      </c>
    </row>
    <row r="22" spans="1:5" ht="58.5" customHeight="1">
      <c r="A22" s="5" t="s">
        <v>212</v>
      </c>
      <c r="B22" s="16" t="s">
        <v>213</v>
      </c>
      <c r="C22" s="16"/>
      <c r="D22" s="16"/>
      <c r="E22" s="6">
        <v>236.42</v>
      </c>
    </row>
    <row r="23" spans="1:5" ht="63" customHeight="1">
      <c r="A23" s="5" t="s">
        <v>215</v>
      </c>
      <c r="B23" s="16" t="s">
        <v>216</v>
      </c>
      <c r="C23" s="16"/>
      <c r="D23" s="16"/>
      <c r="E23" s="6">
        <v>3957.08</v>
      </c>
    </row>
    <row r="24" spans="1:5" ht="50.25" customHeight="1">
      <c r="A24" s="5" t="s">
        <v>217</v>
      </c>
      <c r="B24" s="16" t="s">
        <v>218</v>
      </c>
      <c r="C24" s="16"/>
      <c r="D24" s="16"/>
      <c r="E24" s="6">
        <v>531.16</v>
      </c>
    </row>
    <row r="25" spans="1:5" ht="71.25" customHeight="1">
      <c r="A25" s="5" t="s">
        <v>219</v>
      </c>
      <c r="B25" s="16" t="s">
        <v>220</v>
      </c>
      <c r="C25" s="16"/>
      <c r="D25" s="16"/>
      <c r="E25" s="6">
        <v>840.79</v>
      </c>
    </row>
    <row r="26" spans="1:5" ht="152.25" customHeight="1">
      <c r="A26" s="5" t="s">
        <v>221</v>
      </c>
      <c r="B26" s="16" t="s">
        <v>222</v>
      </c>
      <c r="C26" s="16"/>
      <c r="D26" s="16"/>
      <c r="E26" s="6">
        <v>147.07</v>
      </c>
    </row>
    <row r="27" spans="1:5" ht="75" customHeight="1">
      <c r="A27" s="5" t="s">
        <v>223</v>
      </c>
      <c r="B27" s="16" t="s">
        <v>224</v>
      </c>
      <c r="C27" s="16"/>
      <c r="D27" s="16"/>
      <c r="E27" s="6">
        <v>1593.44</v>
      </c>
    </row>
    <row r="28" spans="1:5" ht="12.75">
      <c r="A28" s="16" t="s">
        <v>225</v>
      </c>
      <c r="B28" s="16"/>
      <c r="C28" s="18"/>
      <c r="D28" s="18"/>
      <c r="E28" s="8">
        <v>14370.33</v>
      </c>
    </row>
    <row r="29" spans="1:5" ht="12.75">
      <c r="A29" s="16" t="s">
        <v>246</v>
      </c>
      <c r="B29" s="16"/>
      <c r="C29" s="16"/>
      <c r="D29" s="16"/>
      <c r="E29" s="6">
        <v>14370.33</v>
      </c>
    </row>
    <row r="31" spans="1:5" ht="12.75">
      <c r="A31" s="22" t="s">
        <v>101</v>
      </c>
      <c r="B31" s="22"/>
      <c r="C31" s="22"/>
      <c r="D31" s="22"/>
      <c r="E31" s="22"/>
    </row>
    <row r="32" spans="1:5" ht="12.75">
      <c r="A32" s="23"/>
      <c r="B32" s="23"/>
      <c r="C32" s="23"/>
      <c r="D32" s="23"/>
      <c r="E32" s="23"/>
    </row>
  </sheetData>
  <mergeCells count="24">
    <mergeCell ref="A31:E31"/>
    <mergeCell ref="A32:E32"/>
    <mergeCell ref="A28:D28"/>
    <mergeCell ref="A29:D29"/>
    <mergeCell ref="B27:D27"/>
    <mergeCell ref="B26:D26"/>
    <mergeCell ref="B25:D25"/>
    <mergeCell ref="B24:D24"/>
    <mergeCell ref="B23:D23"/>
    <mergeCell ref="B22:D22"/>
    <mergeCell ref="B21:D21"/>
    <mergeCell ref="B20:D20"/>
    <mergeCell ref="C6:F6"/>
    <mergeCell ref="B17:C17"/>
    <mergeCell ref="A18:E18"/>
    <mergeCell ref="B19:D19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25">
      <selection activeCell="C41" sqref="C40:C41"/>
    </sheetView>
  </sheetViews>
  <sheetFormatPr defaultColWidth="9.140625" defaultRowHeight="12.75"/>
  <cols>
    <col min="1" max="1" width="25.7109375" style="11" customWidth="1"/>
    <col min="2" max="2" width="23.00390625" style="2" customWidth="1"/>
    <col min="3" max="3" width="17.8515625" style="2" customWidth="1"/>
    <col min="4" max="4" width="20.140625" style="2" customWidth="1"/>
    <col min="5" max="5" width="11.57421875" style="2" customWidth="1"/>
    <col min="6" max="6" width="11.7109375" style="2" hidden="1" customWidth="1"/>
    <col min="7" max="8" width="11.7109375" style="2" customWidth="1"/>
    <col min="9" max="16384" width="9.140625" style="3" customWidth="1"/>
  </cols>
  <sheetData>
    <row r="1" spans="1:7" ht="12.75">
      <c r="A1" s="13" t="s">
        <v>145</v>
      </c>
      <c r="B1" s="14"/>
      <c r="C1" s="14"/>
      <c r="D1" s="14"/>
      <c r="E1" s="14"/>
      <c r="F1" s="14"/>
      <c r="G1" s="1"/>
    </row>
    <row r="2" spans="1:7" ht="12.75">
      <c r="A2" s="14" t="s">
        <v>146</v>
      </c>
      <c r="B2" s="14"/>
      <c r="C2" s="14"/>
      <c r="D2" s="14"/>
      <c r="E2" s="14"/>
      <c r="F2" s="14"/>
      <c r="G2" s="1"/>
    </row>
    <row r="3" spans="1:7" ht="12.75">
      <c r="A3" s="15" t="s">
        <v>147</v>
      </c>
      <c r="B3" s="15"/>
      <c r="C3" s="15" t="s">
        <v>356</v>
      </c>
      <c r="D3" s="15"/>
      <c r="E3" s="15"/>
      <c r="F3" s="15"/>
      <c r="G3" s="1"/>
    </row>
    <row r="4" spans="1:7" ht="12.75">
      <c r="A4" s="15" t="s">
        <v>357</v>
      </c>
      <c r="B4" s="15"/>
      <c r="C4" s="15" t="s">
        <v>353</v>
      </c>
      <c r="D4" s="15"/>
      <c r="E4" s="15"/>
      <c r="F4" s="15"/>
      <c r="G4" s="1"/>
    </row>
    <row r="5" spans="1:7" ht="12.75">
      <c r="A5" s="15" t="s">
        <v>151</v>
      </c>
      <c r="B5" s="15"/>
      <c r="C5" s="15" t="s">
        <v>358</v>
      </c>
      <c r="D5" s="15"/>
      <c r="E5" s="15"/>
      <c r="F5" s="15"/>
      <c r="G5" s="1"/>
    </row>
    <row r="6" spans="1:7" ht="12.75">
      <c r="A6" s="4"/>
      <c r="B6" s="1"/>
      <c r="C6" s="15" t="s">
        <v>359</v>
      </c>
      <c r="D6" s="15"/>
      <c r="E6" s="15"/>
      <c r="F6" s="15"/>
      <c r="G6" s="1"/>
    </row>
    <row r="7" spans="1:7" ht="12.75">
      <c r="A7" s="4"/>
      <c r="B7" s="1"/>
      <c r="C7" s="1"/>
      <c r="D7" s="1"/>
      <c r="E7" s="1"/>
      <c r="F7" s="1"/>
      <c r="G7" s="1"/>
    </row>
    <row r="8" spans="1:7" ht="45">
      <c r="A8" s="5"/>
      <c r="B8" s="6" t="s">
        <v>153</v>
      </c>
      <c r="C8" s="6" t="s">
        <v>154</v>
      </c>
      <c r="D8" s="6" t="s">
        <v>155</v>
      </c>
      <c r="E8" s="6" t="s">
        <v>156</v>
      </c>
      <c r="F8" s="6" t="s">
        <v>157</v>
      </c>
      <c r="G8" s="6" t="s">
        <v>158</v>
      </c>
    </row>
    <row r="9" spans="1:7" ht="12.75">
      <c r="A9" s="5" t="s">
        <v>159</v>
      </c>
      <c r="B9" s="6">
        <v>-16845.8</v>
      </c>
      <c r="C9" s="6"/>
      <c r="D9" s="6"/>
      <c r="E9" s="6"/>
      <c r="F9" s="6"/>
      <c r="G9" s="6">
        <v>-16845.8</v>
      </c>
    </row>
    <row r="10" spans="1:7" ht="12.75">
      <c r="A10" s="7" t="s">
        <v>160</v>
      </c>
      <c r="B10" s="8">
        <v>29034</v>
      </c>
      <c r="C10" s="8"/>
      <c r="D10" s="8"/>
      <c r="E10" s="8">
        <v>8995.67</v>
      </c>
      <c r="F10" s="8"/>
      <c r="G10" s="8">
        <v>38029.67</v>
      </c>
    </row>
    <row r="11" spans="1:7" ht="22.5">
      <c r="A11" s="7" t="s">
        <v>161</v>
      </c>
      <c r="B11" s="8">
        <v>26035.52</v>
      </c>
      <c r="C11" s="8"/>
      <c r="D11" s="8"/>
      <c r="E11" s="8">
        <v>8066.67</v>
      </c>
      <c r="F11" s="8"/>
      <c r="G11" s="8">
        <v>34102.19</v>
      </c>
    </row>
    <row r="12" spans="1:7" ht="12.75">
      <c r="A12" s="5" t="s">
        <v>162</v>
      </c>
      <c r="B12" s="6">
        <v>23727.93</v>
      </c>
      <c r="C12" s="6"/>
      <c r="D12" s="6"/>
      <c r="E12" s="6">
        <v>7195.52</v>
      </c>
      <c r="F12" s="6"/>
      <c r="G12" s="6">
        <v>30923.45</v>
      </c>
    </row>
    <row r="13" spans="1:7" ht="12.75">
      <c r="A13" s="7" t="s">
        <v>163</v>
      </c>
      <c r="B13" s="8">
        <v>15283.31</v>
      </c>
      <c r="C13" s="8"/>
      <c r="D13" s="8"/>
      <c r="E13" s="8">
        <v>8995.67</v>
      </c>
      <c r="F13" s="8"/>
      <c r="G13" s="8">
        <v>24278.98</v>
      </c>
    </row>
    <row r="14" spans="1:7" ht="12.75">
      <c r="A14" s="5" t="s">
        <v>164</v>
      </c>
      <c r="B14" s="6">
        <v>-8401.18</v>
      </c>
      <c r="C14" s="6"/>
      <c r="D14" s="6"/>
      <c r="E14" s="6">
        <v>-1800.15</v>
      </c>
      <c r="F14" s="6"/>
      <c r="G14" s="6">
        <v>-10201.33</v>
      </c>
    </row>
    <row r="17" spans="1:5" ht="22.5">
      <c r="A17" s="6" t="s">
        <v>165</v>
      </c>
      <c r="B17" s="17" t="s">
        <v>166</v>
      </c>
      <c r="C17" s="17"/>
      <c r="D17" s="6" t="s">
        <v>167</v>
      </c>
      <c r="E17" s="6" t="s">
        <v>168</v>
      </c>
    </row>
    <row r="18" spans="1:5" ht="12.75">
      <c r="A18" s="17" t="s">
        <v>153</v>
      </c>
      <c r="B18" s="17"/>
      <c r="C18" s="17"/>
      <c r="D18" s="17"/>
      <c r="E18" s="17"/>
    </row>
    <row r="19" spans="1:5" ht="55.5" customHeight="1">
      <c r="A19" s="5" t="s">
        <v>251</v>
      </c>
      <c r="B19" s="16" t="s">
        <v>252</v>
      </c>
      <c r="C19" s="16"/>
      <c r="D19" s="16"/>
      <c r="E19" s="6">
        <v>1914.94</v>
      </c>
    </row>
    <row r="20" spans="1:5" ht="12.75" customHeight="1">
      <c r="A20" s="5" t="s">
        <v>238</v>
      </c>
      <c r="B20" s="16" t="s">
        <v>170</v>
      </c>
      <c r="C20" s="16"/>
      <c r="D20" s="16"/>
      <c r="E20" s="6">
        <v>1530.27</v>
      </c>
    </row>
    <row r="21" spans="1:5" ht="22.5" customHeight="1">
      <c r="A21" s="7"/>
      <c r="B21" s="18" t="s">
        <v>239</v>
      </c>
      <c r="C21" s="18"/>
      <c r="D21" s="8" t="s">
        <v>360</v>
      </c>
      <c r="E21" s="8">
        <v>1530.27</v>
      </c>
    </row>
    <row r="22" spans="1:5" ht="48.75" customHeight="1">
      <c r="A22" s="5" t="s">
        <v>189</v>
      </c>
      <c r="B22" s="16" t="s">
        <v>190</v>
      </c>
      <c r="C22" s="16"/>
      <c r="D22" s="16"/>
      <c r="E22" s="6">
        <v>2145.84</v>
      </c>
    </row>
    <row r="23" spans="1:5" ht="53.25" customHeight="1">
      <c r="A23" s="5" t="s">
        <v>191</v>
      </c>
      <c r="B23" s="16" t="s">
        <v>192</v>
      </c>
      <c r="C23" s="16"/>
      <c r="D23" s="16"/>
      <c r="E23" s="6">
        <v>358.89</v>
      </c>
    </row>
    <row r="24" spans="1:5" ht="58.5" customHeight="1">
      <c r="A24" s="5" t="s">
        <v>212</v>
      </c>
      <c r="B24" s="16" t="s">
        <v>213</v>
      </c>
      <c r="C24" s="16"/>
      <c r="D24" s="16"/>
      <c r="E24" s="6">
        <v>1008.18</v>
      </c>
    </row>
    <row r="25" spans="1:5" ht="66.75" customHeight="1">
      <c r="A25" s="5" t="s">
        <v>215</v>
      </c>
      <c r="B25" s="16" t="s">
        <v>216</v>
      </c>
      <c r="C25" s="16"/>
      <c r="D25" s="16"/>
      <c r="E25" s="6">
        <v>3996.6</v>
      </c>
    </row>
    <row r="26" spans="1:5" ht="51.75" customHeight="1">
      <c r="A26" s="5" t="s">
        <v>217</v>
      </c>
      <c r="B26" s="16" t="s">
        <v>218</v>
      </c>
      <c r="C26" s="16"/>
      <c r="D26" s="16"/>
      <c r="E26" s="6">
        <v>536.44</v>
      </c>
    </row>
    <row r="27" spans="1:5" ht="67.5" customHeight="1">
      <c r="A27" s="5" t="s">
        <v>219</v>
      </c>
      <c r="B27" s="16" t="s">
        <v>220</v>
      </c>
      <c r="C27" s="16"/>
      <c r="D27" s="16"/>
      <c r="E27" s="6">
        <v>858.93</v>
      </c>
    </row>
    <row r="28" spans="1:5" ht="129.75" customHeight="1">
      <c r="A28" s="5" t="s">
        <v>221</v>
      </c>
      <c r="B28" s="16" t="s">
        <v>222</v>
      </c>
      <c r="C28" s="16"/>
      <c r="D28" s="16"/>
      <c r="E28" s="6">
        <v>1323.86</v>
      </c>
    </row>
    <row r="29" spans="1:5" ht="58.5" customHeight="1">
      <c r="A29" s="5" t="s">
        <v>223</v>
      </c>
      <c r="B29" s="16" t="s">
        <v>224</v>
      </c>
      <c r="C29" s="16"/>
      <c r="D29" s="16"/>
      <c r="E29" s="6">
        <v>1609.36</v>
      </c>
    </row>
    <row r="30" spans="1:5" ht="12.75">
      <c r="A30" s="16" t="s">
        <v>225</v>
      </c>
      <c r="B30" s="16"/>
      <c r="C30" s="18"/>
      <c r="D30" s="18"/>
      <c r="E30" s="8">
        <v>15283.31</v>
      </c>
    </row>
    <row r="31" spans="1:5" ht="12.75">
      <c r="A31" s="16" t="s">
        <v>246</v>
      </c>
      <c r="B31" s="16"/>
      <c r="C31" s="16"/>
      <c r="D31" s="16"/>
      <c r="E31" s="6">
        <v>15283.31</v>
      </c>
    </row>
    <row r="33" spans="1:5" ht="12.75">
      <c r="A33" s="22" t="s">
        <v>103</v>
      </c>
      <c r="B33" s="22"/>
      <c r="C33" s="22"/>
      <c r="D33" s="22"/>
      <c r="E33" s="22"/>
    </row>
    <row r="34" spans="1:5" ht="12.75">
      <c r="A34" s="23"/>
      <c r="B34" s="23"/>
      <c r="C34" s="23"/>
      <c r="D34" s="23"/>
      <c r="E34" s="23"/>
    </row>
  </sheetData>
  <mergeCells count="26">
    <mergeCell ref="A34:E34"/>
    <mergeCell ref="A30:D30"/>
    <mergeCell ref="A31:D31"/>
    <mergeCell ref="A33:E33"/>
    <mergeCell ref="B28:D28"/>
    <mergeCell ref="B29:D29"/>
    <mergeCell ref="B27:D27"/>
    <mergeCell ref="B26:D26"/>
    <mergeCell ref="B25:D25"/>
    <mergeCell ref="B24:D24"/>
    <mergeCell ref="B23:D23"/>
    <mergeCell ref="B20:D20"/>
    <mergeCell ref="B21:C21"/>
    <mergeCell ref="B22:D22"/>
    <mergeCell ref="C6:F6"/>
    <mergeCell ref="B17:C17"/>
    <mergeCell ref="A18:E18"/>
    <mergeCell ref="B19:D19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25">
      <selection activeCell="A34" sqref="A34:E34"/>
    </sheetView>
  </sheetViews>
  <sheetFormatPr defaultColWidth="9.140625" defaultRowHeight="12.75"/>
  <cols>
    <col min="1" max="1" width="25.7109375" style="11" customWidth="1"/>
    <col min="2" max="2" width="21.8515625" style="2" customWidth="1"/>
    <col min="3" max="3" width="16.8515625" style="2" customWidth="1"/>
    <col min="4" max="4" width="15.8515625" style="2" customWidth="1"/>
    <col min="5" max="5" width="16.8515625" style="2" customWidth="1"/>
    <col min="6" max="6" width="11.7109375" style="2" hidden="1" customWidth="1"/>
    <col min="7" max="8" width="11.7109375" style="2" customWidth="1"/>
    <col min="9" max="16384" width="9.140625" style="3" customWidth="1"/>
  </cols>
  <sheetData>
    <row r="1" spans="1:7" ht="12.75">
      <c r="A1" s="13" t="s">
        <v>145</v>
      </c>
      <c r="B1" s="14"/>
      <c r="C1" s="14"/>
      <c r="D1" s="14"/>
      <c r="E1" s="14"/>
      <c r="F1" s="14"/>
      <c r="G1" s="1"/>
    </row>
    <row r="2" spans="1:7" ht="12.75">
      <c r="A2" s="14" t="s">
        <v>146</v>
      </c>
      <c r="B2" s="14"/>
      <c r="C2" s="14"/>
      <c r="D2" s="14"/>
      <c r="E2" s="14"/>
      <c r="F2" s="14"/>
      <c r="G2" s="1"/>
    </row>
    <row r="3" spans="1:7" ht="12.75">
      <c r="A3" s="15" t="s">
        <v>147</v>
      </c>
      <c r="B3" s="15"/>
      <c r="C3" s="15" t="s">
        <v>361</v>
      </c>
      <c r="D3" s="15"/>
      <c r="E3" s="15"/>
      <c r="F3" s="15"/>
      <c r="G3" s="1"/>
    </row>
    <row r="4" spans="1:7" ht="12.75">
      <c r="A4" s="15" t="s">
        <v>362</v>
      </c>
      <c r="B4" s="15"/>
      <c r="C4" s="15" t="s">
        <v>363</v>
      </c>
      <c r="D4" s="15"/>
      <c r="E4" s="15"/>
      <c r="F4" s="15"/>
      <c r="G4" s="1"/>
    </row>
    <row r="5" spans="1:7" ht="12.75">
      <c r="A5" s="15" t="s">
        <v>151</v>
      </c>
      <c r="B5" s="15"/>
      <c r="C5" s="15" t="s">
        <v>364</v>
      </c>
      <c r="D5" s="15"/>
      <c r="E5" s="15"/>
      <c r="F5" s="15"/>
      <c r="G5" s="1"/>
    </row>
    <row r="6" spans="1:7" ht="12.75">
      <c r="A6" s="4"/>
      <c r="B6" s="1"/>
      <c r="C6" s="15"/>
      <c r="D6" s="15"/>
      <c r="E6" s="15"/>
      <c r="F6" s="15"/>
      <c r="G6" s="1"/>
    </row>
    <row r="7" spans="1:7" ht="12.75">
      <c r="A7" s="4"/>
      <c r="B7" s="1"/>
      <c r="C7" s="1"/>
      <c r="D7" s="1"/>
      <c r="E7" s="1"/>
      <c r="F7" s="1"/>
      <c r="G7" s="1"/>
    </row>
    <row r="8" spans="1:7" ht="33.75">
      <c r="A8" s="5"/>
      <c r="B8" s="6" t="s">
        <v>153</v>
      </c>
      <c r="C8" s="6" t="s">
        <v>154</v>
      </c>
      <c r="D8" s="6" t="s">
        <v>155</v>
      </c>
      <c r="E8" s="6" t="s">
        <v>156</v>
      </c>
      <c r="F8" s="6" t="s">
        <v>157</v>
      </c>
      <c r="G8" s="6" t="s">
        <v>158</v>
      </c>
    </row>
    <row r="9" spans="1:7" ht="12.75">
      <c r="A9" s="5" t="s">
        <v>159</v>
      </c>
      <c r="B9" s="6">
        <v>-28096.58</v>
      </c>
      <c r="C9" s="6"/>
      <c r="D9" s="6"/>
      <c r="E9" s="6"/>
      <c r="F9" s="6"/>
      <c r="G9" s="6">
        <v>-28096.58</v>
      </c>
    </row>
    <row r="10" spans="1:7" ht="12.75">
      <c r="A10" s="7" t="s">
        <v>160</v>
      </c>
      <c r="B10" s="8">
        <v>29395.93</v>
      </c>
      <c r="C10" s="8"/>
      <c r="D10" s="8"/>
      <c r="E10" s="8">
        <v>9107.84</v>
      </c>
      <c r="F10" s="8"/>
      <c r="G10" s="8">
        <v>38503.77</v>
      </c>
    </row>
    <row r="11" spans="1:7" ht="22.5">
      <c r="A11" s="7" t="s">
        <v>161</v>
      </c>
      <c r="B11" s="8">
        <v>25470.63</v>
      </c>
      <c r="C11" s="8"/>
      <c r="D11" s="8"/>
      <c r="E11" s="8">
        <v>7891.44</v>
      </c>
      <c r="F11" s="8"/>
      <c r="G11" s="8">
        <v>33362.07</v>
      </c>
    </row>
    <row r="12" spans="1:7" ht="12.75">
      <c r="A12" s="5" t="s">
        <v>162</v>
      </c>
      <c r="B12" s="6">
        <v>27767.38</v>
      </c>
      <c r="C12" s="6"/>
      <c r="D12" s="6"/>
      <c r="E12" s="6">
        <v>8416.14</v>
      </c>
      <c r="F12" s="6"/>
      <c r="G12" s="6">
        <v>36183.52</v>
      </c>
    </row>
    <row r="13" spans="1:7" ht="12.75">
      <c r="A13" s="7" t="s">
        <v>163</v>
      </c>
      <c r="B13" s="8">
        <v>19663.71</v>
      </c>
      <c r="C13" s="8"/>
      <c r="D13" s="8"/>
      <c r="E13" s="8">
        <v>9107.84</v>
      </c>
      <c r="F13" s="8"/>
      <c r="G13" s="8">
        <v>28771.55</v>
      </c>
    </row>
    <row r="14" spans="1:7" ht="12.75">
      <c r="A14" s="5" t="s">
        <v>164</v>
      </c>
      <c r="B14" s="6">
        <v>-19992.91</v>
      </c>
      <c r="C14" s="6"/>
      <c r="D14" s="6"/>
      <c r="E14" s="6">
        <v>-691.7</v>
      </c>
      <c r="F14" s="6"/>
      <c r="G14" s="6">
        <v>-20684.61</v>
      </c>
    </row>
    <row r="17" spans="1:5" ht="22.5">
      <c r="A17" s="6" t="s">
        <v>165</v>
      </c>
      <c r="B17" s="17" t="s">
        <v>166</v>
      </c>
      <c r="C17" s="17"/>
      <c r="D17" s="6" t="s">
        <v>167</v>
      </c>
      <c r="E17" s="6" t="s">
        <v>168</v>
      </c>
    </row>
    <row r="18" spans="1:5" ht="12.75">
      <c r="A18" s="17" t="s">
        <v>153</v>
      </c>
      <c r="B18" s="17"/>
      <c r="C18" s="17"/>
      <c r="D18" s="17"/>
      <c r="E18" s="17"/>
    </row>
    <row r="19" spans="1:5" ht="46.5" customHeight="1">
      <c r="A19" s="5" t="s">
        <v>251</v>
      </c>
      <c r="B19" s="16" t="s">
        <v>252</v>
      </c>
      <c r="C19" s="16"/>
      <c r="D19" s="16"/>
      <c r="E19" s="6">
        <v>1902.48</v>
      </c>
    </row>
    <row r="20" spans="1:5" ht="78" customHeight="1">
      <c r="A20" s="5" t="s">
        <v>173</v>
      </c>
      <c r="B20" s="16" t="s">
        <v>174</v>
      </c>
      <c r="C20" s="16"/>
      <c r="D20" s="16"/>
      <c r="E20" s="6">
        <v>9335.86</v>
      </c>
    </row>
    <row r="21" spans="1:5" ht="21.75" customHeight="1">
      <c r="A21" s="7"/>
      <c r="B21" s="18" t="s">
        <v>365</v>
      </c>
      <c r="C21" s="18"/>
      <c r="D21" s="8" t="s">
        <v>366</v>
      </c>
      <c r="E21" s="8">
        <v>9335.86</v>
      </c>
    </row>
    <row r="22" spans="1:5" ht="40.5" customHeight="1">
      <c r="A22" s="5" t="s">
        <v>189</v>
      </c>
      <c r="B22" s="16" t="s">
        <v>190</v>
      </c>
      <c r="C22" s="16"/>
      <c r="D22" s="16"/>
      <c r="E22" s="6">
        <v>1651.86</v>
      </c>
    </row>
    <row r="23" spans="1:5" ht="54" customHeight="1">
      <c r="A23" s="5" t="s">
        <v>191</v>
      </c>
      <c r="B23" s="16" t="s">
        <v>192</v>
      </c>
      <c r="C23" s="16"/>
      <c r="D23" s="16"/>
      <c r="E23" s="6">
        <v>935.96</v>
      </c>
    </row>
    <row r="24" spans="1:5" ht="53.25" customHeight="1">
      <c r="A24" s="5" t="s">
        <v>212</v>
      </c>
      <c r="B24" s="16" t="s">
        <v>213</v>
      </c>
      <c r="C24" s="16"/>
      <c r="D24" s="16"/>
      <c r="E24" s="6">
        <v>118.21</v>
      </c>
    </row>
    <row r="25" spans="1:5" ht="62.25" customHeight="1">
      <c r="A25" s="5" t="s">
        <v>215</v>
      </c>
      <c r="B25" s="16" t="s">
        <v>216</v>
      </c>
      <c r="C25" s="16"/>
      <c r="D25" s="16"/>
      <c r="E25" s="6">
        <v>3076.58</v>
      </c>
    </row>
    <row r="26" spans="1:5" ht="40.5" customHeight="1">
      <c r="A26" s="5" t="s">
        <v>217</v>
      </c>
      <c r="B26" s="16" t="s">
        <v>218</v>
      </c>
      <c r="C26" s="16"/>
      <c r="D26" s="16"/>
      <c r="E26" s="6">
        <v>412.96</v>
      </c>
    </row>
    <row r="27" spans="1:5" ht="60.75" customHeight="1">
      <c r="A27" s="5" t="s">
        <v>219</v>
      </c>
      <c r="B27" s="16" t="s">
        <v>220</v>
      </c>
      <c r="C27" s="16"/>
      <c r="D27" s="16"/>
      <c r="E27" s="6">
        <v>843.35</v>
      </c>
    </row>
    <row r="28" spans="1:5" ht="132.75" customHeight="1">
      <c r="A28" s="5" t="s">
        <v>221</v>
      </c>
      <c r="B28" s="16" t="s">
        <v>222</v>
      </c>
      <c r="C28" s="16"/>
      <c r="D28" s="16"/>
      <c r="E28" s="6">
        <v>147.57</v>
      </c>
    </row>
    <row r="29" spans="1:5" ht="52.5" customHeight="1">
      <c r="A29" s="5" t="s">
        <v>223</v>
      </c>
      <c r="B29" s="16" t="s">
        <v>224</v>
      </c>
      <c r="C29" s="16"/>
      <c r="D29" s="16"/>
      <c r="E29" s="6">
        <v>1238.88</v>
      </c>
    </row>
    <row r="30" spans="1:5" ht="0.75" customHeight="1">
      <c r="A30" s="7"/>
      <c r="B30" s="18" t="s">
        <v>181</v>
      </c>
      <c r="C30" s="18"/>
      <c r="D30" s="8" t="s">
        <v>367</v>
      </c>
      <c r="E30" s="8">
        <v>39.72</v>
      </c>
    </row>
    <row r="31" spans="1:5" ht="12.75">
      <c r="A31" s="16" t="s">
        <v>225</v>
      </c>
      <c r="B31" s="16"/>
      <c r="C31" s="18"/>
      <c r="D31" s="18"/>
      <c r="E31" s="8">
        <v>19663.71</v>
      </c>
    </row>
    <row r="32" spans="1:5" ht="12.75">
      <c r="A32" s="16" t="s">
        <v>246</v>
      </c>
      <c r="B32" s="16"/>
      <c r="C32" s="16"/>
      <c r="D32" s="16"/>
      <c r="E32" s="6">
        <v>19663.71</v>
      </c>
    </row>
    <row r="34" spans="1:5" ht="12.75">
      <c r="A34" s="22" t="s">
        <v>103</v>
      </c>
      <c r="B34" s="22"/>
      <c r="C34" s="22"/>
      <c r="D34" s="22"/>
      <c r="E34" s="22"/>
    </row>
    <row r="35" spans="1:5" ht="12.75">
      <c r="A35" s="23"/>
      <c r="B35" s="23"/>
      <c r="C35" s="23"/>
      <c r="D35" s="23"/>
      <c r="E35" s="23"/>
    </row>
  </sheetData>
  <mergeCells count="27">
    <mergeCell ref="A32:D32"/>
    <mergeCell ref="A34:E34"/>
    <mergeCell ref="A35:E35"/>
    <mergeCell ref="A31:D31"/>
    <mergeCell ref="B28:D28"/>
    <mergeCell ref="B29:D29"/>
    <mergeCell ref="B30:C30"/>
    <mergeCell ref="B27:D27"/>
    <mergeCell ref="B26:D26"/>
    <mergeCell ref="B24:D24"/>
    <mergeCell ref="B25:D25"/>
    <mergeCell ref="B23:D23"/>
    <mergeCell ref="B20:D20"/>
    <mergeCell ref="B21:C21"/>
    <mergeCell ref="B22:D22"/>
    <mergeCell ref="C6:F6"/>
    <mergeCell ref="B17:C17"/>
    <mergeCell ref="A18:E18"/>
    <mergeCell ref="B19:D19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34">
      <selection activeCell="C60" sqref="C60"/>
    </sheetView>
  </sheetViews>
  <sheetFormatPr defaultColWidth="9.140625" defaultRowHeight="12.75"/>
  <cols>
    <col min="1" max="1" width="25.7109375" style="11" customWidth="1"/>
    <col min="2" max="2" width="21.00390625" style="2" customWidth="1"/>
    <col min="3" max="3" width="20.7109375" style="2" customWidth="1"/>
    <col min="4" max="4" width="22.57421875" style="2" customWidth="1"/>
    <col min="5" max="5" width="16.00390625" style="2" customWidth="1"/>
    <col min="6" max="6" width="11.7109375" style="2" hidden="1" customWidth="1"/>
    <col min="7" max="8" width="11.7109375" style="2" customWidth="1"/>
    <col min="9" max="16384" width="9.140625" style="3" customWidth="1"/>
  </cols>
  <sheetData>
    <row r="1" spans="1:7" ht="12.75">
      <c r="A1" s="13" t="s">
        <v>145</v>
      </c>
      <c r="B1" s="14"/>
      <c r="C1" s="14"/>
      <c r="D1" s="14"/>
      <c r="E1" s="14"/>
      <c r="F1" s="14"/>
      <c r="G1" s="1"/>
    </row>
    <row r="2" spans="1:7" ht="12.75">
      <c r="A2" s="14" t="s">
        <v>146</v>
      </c>
      <c r="B2" s="14"/>
      <c r="C2" s="14"/>
      <c r="D2" s="14"/>
      <c r="E2" s="14"/>
      <c r="F2" s="14"/>
      <c r="G2" s="1"/>
    </row>
    <row r="3" spans="1:7" ht="12.75">
      <c r="A3" s="15" t="s">
        <v>147</v>
      </c>
      <c r="B3" s="15"/>
      <c r="C3" s="15" t="s">
        <v>368</v>
      </c>
      <c r="D3" s="15"/>
      <c r="E3" s="15"/>
      <c r="F3" s="15"/>
      <c r="G3" s="1"/>
    </row>
    <row r="4" spans="1:7" ht="12.75">
      <c r="A4" s="15" t="s">
        <v>369</v>
      </c>
      <c r="B4" s="15"/>
      <c r="C4" s="15" t="s">
        <v>370</v>
      </c>
      <c r="D4" s="15"/>
      <c r="E4" s="15"/>
      <c r="F4" s="15"/>
      <c r="G4" s="1"/>
    </row>
    <row r="5" spans="1:7" ht="12.75">
      <c r="A5" s="15" t="s">
        <v>151</v>
      </c>
      <c r="B5" s="15"/>
      <c r="C5" s="15" t="s">
        <v>354</v>
      </c>
      <c r="D5" s="15"/>
      <c r="E5" s="15"/>
      <c r="F5" s="15"/>
      <c r="G5" s="1"/>
    </row>
    <row r="6" spans="1:7" ht="12.75">
      <c r="A6" s="4"/>
      <c r="B6" s="1"/>
      <c r="C6" s="15" t="s">
        <v>371</v>
      </c>
      <c r="D6" s="15"/>
      <c r="E6" s="15"/>
      <c r="F6" s="15"/>
      <c r="G6" s="1"/>
    </row>
    <row r="7" spans="1:7" ht="12.75">
      <c r="A7" s="4"/>
      <c r="B7" s="1"/>
      <c r="C7" s="1"/>
      <c r="D7" s="1"/>
      <c r="E7" s="1"/>
      <c r="F7" s="1"/>
      <c r="G7" s="1"/>
    </row>
    <row r="8" spans="1:7" ht="33.75">
      <c r="A8" s="5"/>
      <c r="B8" s="6" t="s">
        <v>153</v>
      </c>
      <c r="C8" s="6" t="s">
        <v>154</v>
      </c>
      <c r="D8" s="6" t="s">
        <v>155</v>
      </c>
      <c r="E8" s="6" t="s">
        <v>156</v>
      </c>
      <c r="F8" s="6" t="s">
        <v>157</v>
      </c>
      <c r="G8" s="6" t="s">
        <v>158</v>
      </c>
    </row>
    <row r="9" spans="1:7" ht="12.75">
      <c r="A9" s="5" t="s">
        <v>159</v>
      </c>
      <c r="B9" s="6">
        <f>39003.8+(-94756.09)</f>
        <v>-55752.28999999999</v>
      </c>
      <c r="C9" s="6"/>
      <c r="D9" s="6"/>
      <c r="E9" s="6"/>
      <c r="F9" s="6"/>
      <c r="G9" s="6">
        <v>-55752.28</v>
      </c>
    </row>
    <row r="10" spans="1:7" ht="12.75">
      <c r="A10" s="7" t="s">
        <v>160</v>
      </c>
      <c r="B10" s="8">
        <v>128140.8</v>
      </c>
      <c r="C10" s="8"/>
      <c r="D10" s="8"/>
      <c r="E10" s="8">
        <v>13374.98</v>
      </c>
      <c r="F10" s="8"/>
      <c r="G10" s="8">
        <v>141515.78</v>
      </c>
    </row>
    <row r="11" spans="1:7" ht="22.5">
      <c r="A11" s="7" t="s">
        <v>161</v>
      </c>
      <c r="B11" s="8">
        <v>116846.4</v>
      </c>
      <c r="C11" s="8"/>
      <c r="D11" s="8"/>
      <c r="E11" s="8">
        <v>12195.9</v>
      </c>
      <c r="F11" s="8"/>
      <c r="G11" s="8">
        <v>129042.3</v>
      </c>
    </row>
    <row r="12" spans="1:7" ht="12.75">
      <c r="A12" s="5" t="s">
        <v>162</v>
      </c>
      <c r="B12" s="6">
        <v>112117.72</v>
      </c>
      <c r="C12" s="6"/>
      <c r="D12" s="6"/>
      <c r="E12" s="6">
        <v>11172.94</v>
      </c>
      <c r="F12" s="6"/>
      <c r="G12" s="6">
        <v>123290.66</v>
      </c>
    </row>
    <row r="13" spans="1:7" ht="12.75">
      <c r="A13" s="7" t="s">
        <v>163</v>
      </c>
      <c r="B13" s="8">
        <v>101946.81</v>
      </c>
      <c r="C13" s="8"/>
      <c r="D13" s="8"/>
      <c r="E13" s="8">
        <v>13374.98</v>
      </c>
      <c r="F13" s="8"/>
      <c r="G13" s="8">
        <v>115321.79</v>
      </c>
    </row>
    <row r="14" spans="1:7" ht="12.75">
      <c r="A14" s="5" t="s">
        <v>164</v>
      </c>
      <c r="B14" s="6">
        <f>B9+B12-B13</f>
        <v>-45581.37999999999</v>
      </c>
      <c r="C14" s="6"/>
      <c r="D14" s="6"/>
      <c r="E14" s="6">
        <v>-2202.04</v>
      </c>
      <c r="F14" s="6"/>
      <c r="G14" s="6">
        <v>-47783.41</v>
      </c>
    </row>
    <row r="17" spans="1:5" ht="22.5">
      <c r="A17" s="6" t="s">
        <v>165</v>
      </c>
      <c r="B17" s="17" t="s">
        <v>166</v>
      </c>
      <c r="C17" s="17"/>
      <c r="D17" s="6" t="s">
        <v>167</v>
      </c>
      <c r="E17" s="6" t="s">
        <v>168</v>
      </c>
    </row>
    <row r="18" spans="1:5" ht="12.75">
      <c r="A18" s="17" t="s">
        <v>153</v>
      </c>
      <c r="B18" s="17"/>
      <c r="C18" s="17"/>
      <c r="D18" s="17"/>
      <c r="E18" s="17"/>
    </row>
    <row r="19" spans="1:5" ht="12.75" customHeight="1">
      <c r="A19" s="5" t="s">
        <v>372</v>
      </c>
      <c r="B19" s="16" t="s">
        <v>170</v>
      </c>
      <c r="C19" s="16"/>
      <c r="D19" s="16"/>
      <c r="E19" s="6">
        <v>2632.29</v>
      </c>
    </row>
    <row r="20" spans="1:5" ht="21.75" customHeight="1">
      <c r="A20" s="7"/>
      <c r="B20" s="18" t="s">
        <v>306</v>
      </c>
      <c r="C20" s="18"/>
      <c r="D20" s="8"/>
      <c r="E20" s="8">
        <v>2632.29</v>
      </c>
    </row>
    <row r="21" spans="1:5" ht="81.75" customHeight="1">
      <c r="A21" s="5" t="s">
        <v>173</v>
      </c>
      <c r="B21" s="16" t="s">
        <v>174</v>
      </c>
      <c r="C21" s="16"/>
      <c r="D21" s="16"/>
      <c r="E21" s="6">
        <v>6657.99</v>
      </c>
    </row>
    <row r="22" spans="1:5" ht="20.25" customHeight="1">
      <c r="A22" s="7"/>
      <c r="B22" s="18" t="s">
        <v>306</v>
      </c>
      <c r="C22" s="18"/>
      <c r="D22" s="8"/>
      <c r="E22" s="8">
        <v>2527.6</v>
      </c>
    </row>
    <row r="23" spans="1:5" ht="18" customHeight="1">
      <c r="A23" s="7"/>
      <c r="B23" s="18" t="s">
        <v>293</v>
      </c>
      <c r="C23" s="18"/>
      <c r="D23" s="8" t="s">
        <v>294</v>
      </c>
      <c r="E23" s="8">
        <v>705.53</v>
      </c>
    </row>
    <row r="24" spans="1:5" ht="21" customHeight="1">
      <c r="A24" s="7"/>
      <c r="B24" s="18" t="s">
        <v>311</v>
      </c>
      <c r="C24" s="18"/>
      <c r="D24" s="8"/>
      <c r="E24" s="8">
        <v>3424.86</v>
      </c>
    </row>
    <row r="25" spans="1:5" ht="22.5" customHeight="1">
      <c r="A25" s="5" t="s">
        <v>234</v>
      </c>
      <c r="B25" s="16" t="s">
        <v>170</v>
      </c>
      <c r="C25" s="16"/>
      <c r="D25" s="16"/>
      <c r="E25" s="6">
        <v>32292</v>
      </c>
    </row>
    <row r="26" spans="1:5" ht="22.5" customHeight="1">
      <c r="A26" s="7"/>
      <c r="B26" s="18" t="s">
        <v>333</v>
      </c>
      <c r="C26" s="18"/>
      <c r="D26" s="8" t="s">
        <v>236</v>
      </c>
      <c r="E26" s="8">
        <v>32292</v>
      </c>
    </row>
    <row r="27" spans="1:5" ht="12.75" customHeight="1">
      <c r="A27" s="5" t="s">
        <v>238</v>
      </c>
      <c r="B27" s="16" t="s">
        <v>170</v>
      </c>
      <c r="C27" s="16"/>
      <c r="D27" s="16"/>
      <c r="E27" s="6">
        <v>4893.55</v>
      </c>
    </row>
    <row r="28" spans="1:5" ht="26.25" customHeight="1">
      <c r="A28" s="7"/>
      <c r="B28" s="18" t="s">
        <v>241</v>
      </c>
      <c r="C28" s="18"/>
      <c r="D28" s="8" t="s">
        <v>373</v>
      </c>
      <c r="E28" s="8">
        <v>4893.55</v>
      </c>
    </row>
    <row r="29" spans="1:5" ht="48" customHeight="1">
      <c r="A29" s="5" t="s">
        <v>189</v>
      </c>
      <c r="B29" s="16" t="s">
        <v>190</v>
      </c>
      <c r="C29" s="16"/>
      <c r="D29" s="16"/>
      <c r="E29" s="6">
        <v>9659.92</v>
      </c>
    </row>
    <row r="30" spans="1:5" ht="59.25" customHeight="1">
      <c r="A30" s="5" t="s">
        <v>191</v>
      </c>
      <c r="B30" s="16" t="s">
        <v>192</v>
      </c>
      <c r="C30" s="16"/>
      <c r="D30" s="16"/>
      <c r="E30" s="6">
        <v>11381.85</v>
      </c>
    </row>
    <row r="31" spans="1:5" ht="67.5" customHeight="1">
      <c r="A31" s="5" t="s">
        <v>212</v>
      </c>
      <c r="B31" s="16" t="s">
        <v>213</v>
      </c>
      <c r="C31" s="16"/>
      <c r="D31" s="16"/>
      <c r="E31" s="6">
        <v>1128.61</v>
      </c>
    </row>
    <row r="32" spans="1:5" ht="54" customHeight="1">
      <c r="A32" s="5" t="s">
        <v>215</v>
      </c>
      <c r="B32" s="16" t="s">
        <v>216</v>
      </c>
      <c r="C32" s="16"/>
      <c r="D32" s="16"/>
      <c r="E32" s="6">
        <v>17991.56</v>
      </c>
    </row>
    <row r="33" spans="1:5" ht="49.5" customHeight="1">
      <c r="A33" s="5" t="s">
        <v>217</v>
      </c>
      <c r="B33" s="16" t="s">
        <v>218</v>
      </c>
      <c r="C33" s="16"/>
      <c r="D33" s="16"/>
      <c r="E33" s="6">
        <v>2414.96</v>
      </c>
    </row>
    <row r="34" spans="1:5" ht="59.25" customHeight="1">
      <c r="A34" s="5" t="s">
        <v>219</v>
      </c>
      <c r="B34" s="16" t="s">
        <v>220</v>
      </c>
      <c r="C34" s="16"/>
      <c r="D34" s="16"/>
      <c r="E34" s="6">
        <v>1309.28</v>
      </c>
    </row>
    <row r="35" spans="1:5" ht="111" customHeight="1">
      <c r="A35" s="5" t="s">
        <v>221</v>
      </c>
      <c r="B35" s="16" t="s">
        <v>222</v>
      </c>
      <c r="C35" s="16"/>
      <c r="D35" s="16"/>
      <c r="E35" s="6">
        <v>4339.88</v>
      </c>
    </row>
    <row r="36" spans="1:5" ht="66.75" customHeight="1">
      <c r="A36" s="5" t="s">
        <v>223</v>
      </c>
      <c r="B36" s="16" t="s">
        <v>224</v>
      </c>
      <c r="C36" s="16"/>
      <c r="D36" s="16"/>
      <c r="E36" s="6">
        <v>7244.92</v>
      </c>
    </row>
    <row r="37" spans="1:5" ht="12.75">
      <c r="A37" s="16" t="s">
        <v>225</v>
      </c>
      <c r="B37" s="16"/>
      <c r="C37" s="18"/>
      <c r="D37" s="18"/>
      <c r="E37" s="8">
        <v>101946.81</v>
      </c>
    </row>
    <row r="38" spans="1:5" ht="12.75">
      <c r="A38" s="16" t="s">
        <v>246</v>
      </c>
      <c r="B38" s="16"/>
      <c r="C38" s="16"/>
      <c r="D38" s="16"/>
      <c r="E38" s="6">
        <v>101946.81</v>
      </c>
    </row>
    <row r="40" spans="1:5" ht="12.75">
      <c r="A40" s="22" t="s">
        <v>101</v>
      </c>
      <c r="B40" s="22"/>
      <c r="C40" s="22"/>
      <c r="D40" s="22"/>
      <c r="E40" s="22"/>
    </row>
    <row r="41" spans="1:5" ht="12.75">
      <c r="A41" s="23"/>
      <c r="B41" s="23"/>
      <c r="C41" s="23"/>
      <c r="D41" s="23"/>
      <c r="E41" s="23"/>
    </row>
  </sheetData>
  <mergeCells count="33">
    <mergeCell ref="A38:D38"/>
    <mergeCell ref="A40:E40"/>
    <mergeCell ref="A41:E41"/>
    <mergeCell ref="A37:D37"/>
    <mergeCell ref="B36:D36"/>
    <mergeCell ref="B35:D35"/>
    <mergeCell ref="B34:D34"/>
    <mergeCell ref="B33:D33"/>
    <mergeCell ref="B32:D32"/>
    <mergeCell ref="B31:D31"/>
    <mergeCell ref="B30:D30"/>
    <mergeCell ref="B28:C28"/>
    <mergeCell ref="B29:D29"/>
    <mergeCell ref="B24:C24"/>
    <mergeCell ref="B25:D25"/>
    <mergeCell ref="B26:C26"/>
    <mergeCell ref="B27:D27"/>
    <mergeCell ref="B20:C20"/>
    <mergeCell ref="B21:D21"/>
    <mergeCell ref="B22:C22"/>
    <mergeCell ref="B23:C23"/>
    <mergeCell ref="C6:F6"/>
    <mergeCell ref="B17:C17"/>
    <mergeCell ref="A18:E18"/>
    <mergeCell ref="B19:D19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34">
      <selection activeCell="B51" sqref="B51"/>
    </sheetView>
  </sheetViews>
  <sheetFormatPr defaultColWidth="9.140625" defaultRowHeight="12.75"/>
  <cols>
    <col min="1" max="1" width="27.8515625" style="11" customWidth="1"/>
    <col min="2" max="2" width="33.57421875" style="2" customWidth="1"/>
    <col min="3" max="3" width="27.7109375" style="2" customWidth="1"/>
    <col min="4" max="4" width="26.140625" style="2" customWidth="1"/>
    <col min="5" max="5" width="11.57421875" style="2" customWidth="1"/>
    <col min="6" max="6" width="11.7109375" style="2" hidden="1" customWidth="1"/>
    <col min="7" max="8" width="11.7109375" style="2" customWidth="1"/>
    <col min="9" max="16384" width="9.140625" style="3" customWidth="1"/>
  </cols>
  <sheetData>
    <row r="1" spans="1:7" ht="12.75">
      <c r="A1" s="13" t="s">
        <v>145</v>
      </c>
      <c r="B1" s="14"/>
      <c r="C1" s="14"/>
      <c r="D1" s="14"/>
      <c r="E1" s="14"/>
      <c r="F1" s="14"/>
      <c r="G1" s="1"/>
    </row>
    <row r="2" spans="1:7" ht="12.75">
      <c r="A2" s="14" t="s">
        <v>146</v>
      </c>
      <c r="B2" s="14"/>
      <c r="C2" s="14"/>
      <c r="D2" s="14"/>
      <c r="E2" s="14"/>
      <c r="F2" s="14"/>
      <c r="G2" s="1"/>
    </row>
    <row r="3" spans="1:7" ht="12.75">
      <c r="A3" s="15" t="s">
        <v>147</v>
      </c>
      <c r="B3" s="15"/>
      <c r="C3" s="15" t="s">
        <v>374</v>
      </c>
      <c r="D3" s="15"/>
      <c r="E3" s="15"/>
      <c r="F3" s="15"/>
      <c r="G3" s="1"/>
    </row>
    <row r="4" spans="1:7" ht="12.75">
      <c r="A4" s="15" t="s">
        <v>375</v>
      </c>
      <c r="B4" s="15"/>
      <c r="C4" s="15" t="s">
        <v>376</v>
      </c>
      <c r="D4" s="15"/>
      <c r="E4" s="15"/>
      <c r="F4" s="15"/>
      <c r="G4" s="1"/>
    </row>
    <row r="5" spans="1:7" ht="12.75">
      <c r="A5" s="15" t="s">
        <v>151</v>
      </c>
      <c r="B5" s="15"/>
      <c r="C5" s="15" t="s">
        <v>377</v>
      </c>
      <c r="D5" s="15"/>
      <c r="E5" s="15"/>
      <c r="F5" s="15"/>
      <c r="G5" s="1"/>
    </row>
    <row r="6" spans="1:7" ht="12.75">
      <c r="A6" s="4"/>
      <c r="B6" s="1"/>
      <c r="C6" s="15"/>
      <c r="D6" s="15"/>
      <c r="E6" s="15"/>
      <c r="F6" s="15"/>
      <c r="G6" s="1"/>
    </row>
    <row r="7" spans="1:7" ht="12.75">
      <c r="A7" s="4"/>
      <c r="B7" s="1"/>
      <c r="C7" s="1"/>
      <c r="D7" s="1"/>
      <c r="E7" s="1"/>
      <c r="F7" s="1"/>
      <c r="G7" s="1"/>
    </row>
    <row r="8" spans="1:6" ht="33.75">
      <c r="A8" s="5"/>
      <c r="B8" s="6" t="s">
        <v>153</v>
      </c>
      <c r="C8" s="6" t="s">
        <v>154</v>
      </c>
      <c r="D8" s="6" t="s">
        <v>155</v>
      </c>
      <c r="E8" s="6" t="s">
        <v>158</v>
      </c>
      <c r="F8" s="6" t="s">
        <v>157</v>
      </c>
    </row>
    <row r="9" spans="1:6" ht="12.75">
      <c r="A9" s="5" t="s">
        <v>159</v>
      </c>
      <c r="B9" s="6">
        <f>-198217.41+(-12177.48)</f>
        <v>-210394.89</v>
      </c>
      <c r="C9" s="6"/>
      <c r="D9" s="6"/>
      <c r="E9" s="6">
        <v>-210394.89</v>
      </c>
      <c r="F9" s="6"/>
    </row>
    <row r="10" spans="1:6" ht="12.75">
      <c r="A10" s="7" t="s">
        <v>160</v>
      </c>
      <c r="B10" s="8">
        <v>870811.85</v>
      </c>
      <c r="C10" s="8"/>
      <c r="D10" s="8">
        <v>40827.2</v>
      </c>
      <c r="E10" s="8">
        <v>911639.05</v>
      </c>
      <c r="F10" s="8"/>
    </row>
    <row r="11" spans="1:6" ht="22.5">
      <c r="A11" s="7" t="s">
        <v>161</v>
      </c>
      <c r="B11" s="8">
        <v>857079.18</v>
      </c>
      <c r="C11" s="8"/>
      <c r="D11" s="8">
        <v>40137.16</v>
      </c>
      <c r="E11" s="8">
        <v>897216.34</v>
      </c>
      <c r="F11" s="8"/>
    </row>
    <row r="12" spans="1:6" ht="12.75">
      <c r="A12" s="5" t="s">
        <v>162</v>
      </c>
      <c r="B12" s="6">
        <v>881541.38</v>
      </c>
      <c r="C12" s="6"/>
      <c r="D12" s="6">
        <v>40383.02</v>
      </c>
      <c r="E12" s="6">
        <v>921924.45</v>
      </c>
      <c r="F12" s="6"/>
    </row>
    <row r="13" spans="1:6" ht="12.75">
      <c r="A13" s="7" t="s">
        <v>163</v>
      </c>
      <c r="B13" s="8">
        <v>852070.56</v>
      </c>
      <c r="C13" s="8"/>
      <c r="D13" s="8">
        <v>40827.2</v>
      </c>
      <c r="E13" s="8">
        <v>892897.76</v>
      </c>
      <c r="F13" s="8"/>
    </row>
    <row r="14" spans="1:6" ht="12.75">
      <c r="A14" s="5" t="s">
        <v>164</v>
      </c>
      <c r="B14" s="6">
        <f>B9+B12-B13</f>
        <v>-180924.07000000007</v>
      </c>
      <c r="C14" s="6"/>
      <c r="D14" s="6">
        <v>-444.18</v>
      </c>
      <c r="E14" s="6">
        <v>-181368.2</v>
      </c>
      <c r="F14" s="6"/>
    </row>
    <row r="17" spans="1:5" ht="12.75">
      <c r="A17" s="6" t="s">
        <v>165</v>
      </c>
      <c r="B17" s="17" t="s">
        <v>166</v>
      </c>
      <c r="C17" s="17"/>
      <c r="D17" s="6" t="s">
        <v>167</v>
      </c>
      <c r="E17" s="6" t="s">
        <v>168</v>
      </c>
    </row>
    <row r="18" spans="1:5" ht="12.75">
      <c r="A18" s="17" t="s">
        <v>153</v>
      </c>
      <c r="B18" s="17"/>
      <c r="C18" s="17"/>
      <c r="D18" s="17"/>
      <c r="E18" s="17"/>
    </row>
    <row r="19" spans="1:5" ht="31.5" customHeight="1">
      <c r="A19" s="5" t="s">
        <v>378</v>
      </c>
      <c r="B19" s="16" t="s">
        <v>379</v>
      </c>
      <c r="C19" s="16"/>
      <c r="D19" s="16"/>
      <c r="E19" s="6">
        <v>10020</v>
      </c>
    </row>
    <row r="20" spans="1:5" ht="12.75" customHeight="1">
      <c r="A20" s="5" t="s">
        <v>169</v>
      </c>
      <c r="B20" s="16" t="s">
        <v>170</v>
      </c>
      <c r="C20" s="16"/>
      <c r="D20" s="16"/>
      <c r="E20" s="6">
        <v>1174.59</v>
      </c>
    </row>
    <row r="21" spans="1:5" ht="15.75" customHeight="1">
      <c r="A21" s="7"/>
      <c r="B21" s="18" t="s">
        <v>172</v>
      </c>
      <c r="C21" s="18"/>
      <c r="D21" s="8" t="s">
        <v>380</v>
      </c>
      <c r="E21" s="8">
        <v>1174.59</v>
      </c>
    </row>
    <row r="22" spans="1:5" ht="12.75" customHeight="1">
      <c r="A22" s="5" t="s">
        <v>372</v>
      </c>
      <c r="B22" s="16" t="s">
        <v>170</v>
      </c>
      <c r="C22" s="16"/>
      <c r="D22" s="16"/>
      <c r="E22" s="6">
        <v>1715.68</v>
      </c>
    </row>
    <row r="23" spans="1:5" ht="18.75" customHeight="1">
      <c r="A23" s="7"/>
      <c r="B23" s="18" t="s">
        <v>381</v>
      </c>
      <c r="C23" s="18"/>
      <c r="D23" s="8"/>
      <c r="E23" s="8">
        <v>1715.68</v>
      </c>
    </row>
    <row r="24" spans="1:5" ht="58.5" customHeight="1">
      <c r="A24" s="5" t="s">
        <v>173</v>
      </c>
      <c r="B24" s="16" t="s">
        <v>174</v>
      </c>
      <c r="C24" s="16"/>
      <c r="D24" s="16"/>
      <c r="E24" s="6">
        <v>16500.24</v>
      </c>
    </row>
    <row r="25" spans="1:5" ht="26.25" customHeight="1">
      <c r="A25" s="5" t="s">
        <v>179</v>
      </c>
      <c r="B25" s="16" t="s">
        <v>180</v>
      </c>
      <c r="C25" s="16"/>
      <c r="D25" s="16"/>
      <c r="E25" s="6">
        <v>19104</v>
      </c>
    </row>
    <row r="26" spans="1:5" ht="20.25" customHeight="1">
      <c r="A26" s="5" t="s">
        <v>282</v>
      </c>
      <c r="B26" s="16" t="s">
        <v>283</v>
      </c>
      <c r="C26" s="16"/>
      <c r="D26" s="16"/>
      <c r="E26" s="6">
        <v>127688.87</v>
      </c>
    </row>
    <row r="27" spans="1:5" ht="15.75" customHeight="1">
      <c r="A27" s="5" t="s">
        <v>272</v>
      </c>
      <c r="B27" s="16" t="s">
        <v>170</v>
      </c>
      <c r="C27" s="16"/>
      <c r="D27" s="16"/>
      <c r="E27" s="6">
        <v>16866.9</v>
      </c>
    </row>
    <row r="28" spans="1:5" ht="12.75" customHeight="1">
      <c r="A28" s="5" t="s">
        <v>238</v>
      </c>
      <c r="B28" s="16" t="s">
        <v>170</v>
      </c>
      <c r="C28" s="16"/>
      <c r="D28" s="16"/>
      <c r="E28" s="6">
        <v>5806.62</v>
      </c>
    </row>
    <row r="29" spans="1:5" ht="37.5" customHeight="1">
      <c r="A29" s="5" t="s">
        <v>382</v>
      </c>
      <c r="B29" s="16" t="s">
        <v>383</v>
      </c>
      <c r="C29" s="16"/>
      <c r="D29" s="16"/>
      <c r="E29" s="6">
        <v>223264.37</v>
      </c>
    </row>
    <row r="30" spans="1:5" ht="24.75" customHeight="1">
      <c r="A30" s="5" t="s">
        <v>182</v>
      </c>
      <c r="B30" s="16" t="s">
        <v>183</v>
      </c>
      <c r="C30" s="16"/>
      <c r="D30" s="16"/>
      <c r="E30" s="6">
        <v>43646.16</v>
      </c>
    </row>
    <row r="31" spans="1:5" ht="20.25" customHeight="1">
      <c r="A31" s="5" t="s">
        <v>187</v>
      </c>
      <c r="B31" s="16" t="s">
        <v>188</v>
      </c>
      <c r="C31" s="16"/>
      <c r="D31" s="16"/>
      <c r="E31" s="6">
        <v>53522.28</v>
      </c>
    </row>
    <row r="32" spans="1:5" ht="41.25" customHeight="1">
      <c r="A32" s="5" t="s">
        <v>189</v>
      </c>
      <c r="B32" s="16" t="s">
        <v>190</v>
      </c>
      <c r="C32" s="16"/>
      <c r="D32" s="16"/>
      <c r="E32" s="6">
        <v>70159.15</v>
      </c>
    </row>
    <row r="33" spans="1:5" ht="43.5" customHeight="1">
      <c r="A33" s="5" t="s">
        <v>191</v>
      </c>
      <c r="B33" s="16" t="s">
        <v>192</v>
      </c>
      <c r="C33" s="16"/>
      <c r="D33" s="16"/>
      <c r="E33" s="6">
        <v>32250.61</v>
      </c>
    </row>
    <row r="34" spans="1:5" ht="47.25" customHeight="1">
      <c r="A34" s="5" t="s">
        <v>212</v>
      </c>
      <c r="B34" s="16" t="s">
        <v>213</v>
      </c>
      <c r="C34" s="16"/>
      <c r="D34" s="16"/>
      <c r="E34" s="6">
        <v>12889.32</v>
      </c>
    </row>
    <row r="35" spans="1:5" ht="44.25" customHeight="1">
      <c r="A35" s="5" t="s">
        <v>215</v>
      </c>
      <c r="B35" s="16" t="s">
        <v>216</v>
      </c>
      <c r="C35" s="16"/>
      <c r="D35" s="16"/>
      <c r="E35" s="6">
        <v>130671.42</v>
      </c>
    </row>
    <row r="36" spans="1:5" ht="39.75" customHeight="1">
      <c r="A36" s="5" t="s">
        <v>217</v>
      </c>
      <c r="B36" s="16" t="s">
        <v>218</v>
      </c>
      <c r="C36" s="16"/>
      <c r="D36" s="16"/>
      <c r="E36" s="6">
        <v>17539.79</v>
      </c>
    </row>
    <row r="37" spans="1:5" ht="36.75" customHeight="1">
      <c r="A37" s="5" t="s">
        <v>219</v>
      </c>
      <c r="B37" s="16" t="s">
        <v>220</v>
      </c>
      <c r="C37" s="16"/>
      <c r="D37" s="16"/>
      <c r="E37" s="6">
        <v>13199.96</v>
      </c>
    </row>
    <row r="38" spans="1:5" ht="85.5" customHeight="1">
      <c r="A38" s="5" t="s">
        <v>221</v>
      </c>
      <c r="B38" s="16" t="s">
        <v>222</v>
      </c>
      <c r="C38" s="16"/>
      <c r="D38" s="16"/>
      <c r="E38" s="6">
        <v>3431.24</v>
      </c>
    </row>
    <row r="39" spans="1:5" ht="63" customHeight="1">
      <c r="A39" s="5" t="s">
        <v>223</v>
      </c>
      <c r="B39" s="16" t="s">
        <v>224</v>
      </c>
      <c r="C39" s="16"/>
      <c r="D39" s="16"/>
      <c r="E39" s="6">
        <v>52619.36</v>
      </c>
    </row>
    <row r="40" spans="1:5" ht="12.75">
      <c r="A40" s="16" t="s">
        <v>225</v>
      </c>
      <c r="B40" s="16"/>
      <c r="C40" s="18"/>
      <c r="D40" s="18"/>
      <c r="E40" s="8">
        <v>852070.56</v>
      </c>
    </row>
    <row r="41" spans="1:5" ht="12.75">
      <c r="A41" s="16" t="s">
        <v>246</v>
      </c>
      <c r="B41" s="16"/>
      <c r="C41" s="16"/>
      <c r="D41" s="16"/>
      <c r="E41" s="6">
        <v>852070.56</v>
      </c>
    </row>
    <row r="43" spans="1:5" ht="12.75">
      <c r="A43" s="22" t="s">
        <v>103</v>
      </c>
      <c r="B43" s="22"/>
      <c r="C43" s="22"/>
      <c r="D43" s="22"/>
      <c r="E43" s="22"/>
    </row>
    <row r="44" spans="1:5" ht="12.75">
      <c r="A44" s="23"/>
      <c r="B44" s="23"/>
      <c r="C44" s="23"/>
      <c r="D44" s="23"/>
      <c r="E44" s="23"/>
    </row>
  </sheetData>
  <mergeCells count="36">
    <mergeCell ref="A41:D41"/>
    <mergeCell ref="A43:E43"/>
    <mergeCell ref="A44:E44"/>
    <mergeCell ref="A40:D40"/>
    <mergeCell ref="B39:D39"/>
    <mergeCell ref="B38:D38"/>
    <mergeCell ref="B37:D37"/>
    <mergeCell ref="B36:D36"/>
    <mergeCell ref="B35:D35"/>
    <mergeCell ref="B34:D34"/>
    <mergeCell ref="B33:D33"/>
    <mergeCell ref="B32:D32"/>
    <mergeCell ref="B31:D31"/>
    <mergeCell ref="B30:D30"/>
    <mergeCell ref="B28:D28"/>
    <mergeCell ref="B29:D29"/>
    <mergeCell ref="B26:D26"/>
    <mergeCell ref="B27:D27"/>
    <mergeCell ref="B25:D25"/>
    <mergeCell ref="B23:C23"/>
    <mergeCell ref="B24:D24"/>
    <mergeCell ref="B20:D20"/>
    <mergeCell ref="B21:C21"/>
    <mergeCell ref="B22:D22"/>
    <mergeCell ref="C6:F6"/>
    <mergeCell ref="B17:C17"/>
    <mergeCell ref="A18:E18"/>
    <mergeCell ref="B19:D19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dcterms:created xsi:type="dcterms:W3CDTF">1996-10-08T23:32:33Z</dcterms:created>
  <dcterms:modified xsi:type="dcterms:W3CDTF">2011-03-18T10:16:38Z</dcterms:modified>
  <cp:category/>
  <cp:version/>
  <cp:contentType/>
  <cp:contentStatus/>
</cp:coreProperties>
</file>