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<sst xmlns="http://schemas.openxmlformats.org/spreadsheetml/2006/main" count="303" uniqueCount="166">
  <si>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</si>
  <si>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</si>
  <si>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</si>
  <si>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</si>
  <si>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</si>
  <si>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</si>
  <si>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</si>
  <si>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</si>
  <si>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</si>
  <si>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</si>
  <si>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</si>
  <si>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</si>
  <si>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</si>
  <si>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</si>
  <si>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</si>
  <si>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</si>
  <si>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</si>
  <si>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</si>
  <si>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</si>
  <si>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</si>
  <si>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</si>
  <si>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</si>
  <si>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</si>
  <si>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</si>
  <si>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</si>
  <si>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</si>
  <si>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</si>
  <si>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</si>
  <si>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</si>
  <si>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</si>
  <si>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</si>
  <si>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</si>
  <si>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</si>
  <si>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</si>
  <si>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</si>
  <si>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</si>
  <si>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</si>
  <si>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</si>
  <si>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</si>
  <si>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</si>
  <si>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</si>
  <si>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</si>
  <si>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</si>
  <si>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</si>
  <si>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</si>
  <si>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</si>
  <si>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</si>
  <si>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</si>
  <si>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</si>
  <si>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</si>
  <si>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</si>
  <si>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</si>
  <si>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</si>
  <si>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</si>
  <si>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</si>
  <si>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</si>
  <si>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</si>
  <si>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</si>
  <si>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</si>
  <si>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</si>
  <si>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</si>
  <si>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</si>
  <si>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</si>
  <si>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ул. Большая Подгорная,91А</t>
  </si>
  <si>
    <t>5,69 руб/кв.м/мес</t>
  </si>
  <si>
    <t>Директор ООО "УК "Ленинский массив"______________________________В.П.Карелин</t>
  </si>
  <si>
    <t>Отчет ООО "УК "Ленинский массив"</t>
  </si>
  <si>
    <t>6,76 руб/кв.м/мес</t>
  </si>
  <si>
    <t>Начислено за 2013г.</t>
  </si>
  <si>
    <t>Оплачено  за 2013г.</t>
  </si>
  <si>
    <t>Затраты за 2013г.</t>
  </si>
  <si>
    <t>Итог на 31.12.2013г.</t>
  </si>
  <si>
    <t>по содержанию и ремонту общего имущества в многоквартирном доме за период:  2013г.</t>
  </si>
  <si>
    <t>Сумма за 2013г.</t>
  </si>
  <si>
    <t>442,55</t>
  </si>
  <si>
    <t>15 чел.</t>
  </si>
  <si>
    <t>9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</si>
  <si>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Гидравлические испытания системы отопления   - август                                                                                           Смена балломаксов и подготовка узла управления к гидравлическим испытаниям- июль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</si>
  <si>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июль                                                                                                                                                                 – Скос травы- июнь, Доставка ГПС, планировка- ноябрь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</si>
  <si>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</si>
  <si>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 xml:space="preserve"> Сброс снега с кровли - январь,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Скол сосулек с кровли - март,декабрь</t>
    </r>
  </si>
  <si>
    <t>453,30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</si>
  <si>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</si>
  <si>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</si>
  <si>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</si>
  <si>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</si>
  <si>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</si>
  <si>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</si>
  <si>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</si>
  <si>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</si>
  <si>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</si>
  <si>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</si>
  <si>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</si>
  <si>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</si>
  <si>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</si>
  <si>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</si>
  <si>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</si>
  <si>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</si>
  <si>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</si>
  <si>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</si>
  <si>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</si>
  <si>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</si>
  <si>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</si>
  <si>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</si>
  <si>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</si>
  <si>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</si>
  <si>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</si>
  <si>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</si>
  <si>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</si>
  <si>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</si>
  <si>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</si>
  <si>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</si>
  <si>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</si>
  <si>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</si>
  <si>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</si>
  <si>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</si>
  <si>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11.12.14</t>
  </si>
  <si>
    <t>15:00</t>
  </si>
  <si>
    <t>16:00</t>
  </si>
  <si>
    <t>Ремонт выключателя.</t>
  </si>
  <si>
    <t/>
  </si>
  <si>
    <t>квартира</t>
  </si>
  <si>
    <t>ул.Б.Подгорная,91А</t>
  </si>
  <si>
    <t>Техобслуживание (плат. работы)</t>
  </si>
  <si>
    <t>Техобслуживание (вид) пл.раб.</t>
  </si>
  <si>
    <t>Техобслуживание (платные работы)</t>
  </si>
  <si>
    <t>23.10.14</t>
  </si>
  <si>
    <t>14:00</t>
  </si>
  <si>
    <t>Замна ламп - 2 шт, включение автомата.</t>
  </si>
  <si>
    <t>лампа 60 вт - 2 шт.</t>
  </si>
  <si>
    <t>мн.дом</t>
  </si>
  <si>
    <t>Содержание общего имущества</t>
  </si>
  <si>
    <t>СОИ (системы)</t>
  </si>
  <si>
    <t>Электроснабжение</t>
  </si>
  <si>
    <t>22.09.14</t>
  </si>
  <si>
    <t>09:00</t>
  </si>
  <si>
    <t>10:00</t>
  </si>
  <si>
    <t>Замена выключателя. Взвёл автомат.</t>
  </si>
  <si>
    <t>Выключатель (1к) - 1 шт.</t>
  </si>
  <si>
    <t>29.08.14</t>
  </si>
  <si>
    <t>13:00</t>
  </si>
  <si>
    <t>Прочистка канализацииД 100мм - 10м/п.</t>
  </si>
  <si>
    <t>Водопровод и канализация, горячее водоснабжение</t>
  </si>
  <si>
    <t>01.07.14</t>
  </si>
  <si>
    <t>13:30</t>
  </si>
  <si>
    <t>Окос травы - 30 кв.м.</t>
  </si>
  <si>
    <t>бензин 0,6 л/час.</t>
  </si>
  <si>
    <t>СОИ (работы)</t>
  </si>
  <si>
    <t>Сезонные работы</t>
  </si>
  <si>
    <t>21.04.14</t>
  </si>
  <si>
    <t>11:00</t>
  </si>
  <si>
    <t>Выполнен осмотр помещения.</t>
  </si>
  <si>
    <t>Технический надзор</t>
  </si>
  <si>
    <t>17.02.14</t>
  </si>
  <si>
    <t>16:10</t>
  </si>
  <si>
    <t>17:00</t>
  </si>
  <si>
    <t>Осмотр СО.</t>
  </si>
  <si>
    <t>Центральное отопление</t>
  </si>
  <si>
    <t>02.03.14</t>
  </si>
  <si>
    <t>Сброс снега с кровли на пл.380 кв.м</t>
  </si>
  <si>
    <t>19.03.14</t>
  </si>
  <si>
    <t>Перезапуск СО.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</si>
  <si>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– Скос травы (июль)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</si>
  <si>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Ремонт системы канализации  (август)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</si>
  <si>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 xml:space="preserve"> Сброс снега </t>
    </r>
  </si>
  <si>
    <t>12,45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</si>
</sst>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1" fillId="10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30" borderId="0" xfId="53" applyFill="1" applyAlignment="1">
      <alignment/>
      <protection/>
    </xf>
    <xf numFmtId="0" fontId="0" fillId="30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12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49" fontId="6" fillId="20" borderId="13" xfId="0" applyNumberFormat="1" applyFont="1" applyFill="1" applyBorder="1" applyAlignment="1">
      <alignment horizontal="center"/>
    </xf>
    <xf numFmtId="0" fontId="15" fillId="31" borderId="12" xfId="0" applyFont="1" applyFill="1" applyBorder="1" applyAlignment="1">
      <alignment horizontal="center"/>
    </xf>
    <xf numFmtId="0" fontId="15" fillId="31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9" fillId="20" borderId="11" xfId="0" applyFont="1" applyFill="1" applyBorder="1" applyAlignment="1">
      <alignment horizontal="center"/>
    </xf>
    <xf numFmtId="0" fontId="19" fillId="20" borderId="12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1">
      <selection activeCell="J55" sqref="J55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5.625" style="33" customWidth="1"/>
  </cols>
  <sheetData>
    <row r="1" spans="1:9" ht="15.75">
      <c r="A1" s="80" t="s">
        <v>66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82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165</v>
      </c>
      <c r="I4" s="34"/>
    </row>
    <row r="5" spans="1:9" s="15" customFormat="1" ht="11.25">
      <c r="A5" s="12" t="s">
        <v>7</v>
      </c>
      <c r="B5" s="30" t="s">
        <v>81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7" t="s">
        <v>13</v>
      </c>
      <c r="F6" s="3"/>
      <c r="G6" s="3"/>
      <c r="H6" s="30" t="s">
        <v>59</v>
      </c>
      <c r="I6" s="34"/>
    </row>
    <row r="7" spans="1:9" s="15" customFormat="1" ht="11.25">
      <c r="A7" s="12" t="s">
        <v>9</v>
      </c>
      <c r="B7" s="30" t="s">
        <v>76</v>
      </c>
      <c r="C7" s="3"/>
      <c r="D7" s="12"/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11237.28+63883.56</f>
        <v>75120.84</v>
      </c>
      <c r="C15" s="20">
        <v>0</v>
      </c>
      <c r="D15" s="20">
        <f>SUM(B15:C15)</f>
        <v>75120.84</v>
      </c>
      <c r="E15" s="1"/>
      <c r="F15" s="1"/>
      <c r="G15" s="1"/>
      <c r="H15" s="1"/>
    </row>
    <row r="16" spans="1:8" ht="12.75">
      <c r="A16" s="5" t="s">
        <v>84</v>
      </c>
      <c r="B16" s="20">
        <f>8679.52+49038.21</f>
        <v>57717.729999999996</v>
      </c>
      <c r="C16" s="20">
        <f>0.01+0.59</f>
        <v>0.6</v>
      </c>
      <c r="D16" s="20">
        <f>SUM(B16:C16)</f>
        <v>57718.329999999994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47797.28400000001</v>
      </c>
      <c r="C17" s="40">
        <f>H72+H77+H85</f>
        <v>28064.084</v>
      </c>
      <c r="D17" s="40">
        <f>SUM(B17:C17)</f>
        <v>75861.368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9920.445999999989</v>
      </c>
      <c r="C18" s="38">
        <f>C16-C17</f>
        <v>-28063.484</v>
      </c>
      <c r="D18" s="38">
        <f>SUM(B18:C18)</f>
        <v>-18143.03800000001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-18143.03800000001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-97586.522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-115729.56000000001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5" t="s">
        <v>62</v>
      </c>
      <c r="B26" s="106"/>
      <c r="C26" s="106"/>
      <c r="D26" s="106"/>
      <c r="E26" s="106"/>
      <c r="F26" s="106"/>
      <c r="G26" s="107"/>
      <c r="H26" s="25" t="s">
        <v>20</v>
      </c>
    </row>
    <row r="27" spans="1:8" ht="12.75" customHeight="1">
      <c r="A27" s="102" t="s">
        <v>21</v>
      </c>
      <c r="B27" s="103"/>
      <c r="C27" s="103"/>
      <c r="D27" s="103"/>
      <c r="E27" s="103"/>
      <c r="F27" s="103"/>
      <c r="G27" s="104"/>
      <c r="H27" s="26">
        <v>4.99</v>
      </c>
    </row>
    <row r="28" spans="1:8" ht="12.75" customHeight="1">
      <c r="A28" s="102" t="s">
        <v>22</v>
      </c>
      <c r="B28" s="103"/>
      <c r="C28" s="103"/>
      <c r="D28" s="103"/>
      <c r="E28" s="103"/>
      <c r="F28" s="103"/>
      <c r="G28" s="104"/>
      <c r="H28" s="26">
        <v>0.7</v>
      </c>
    </row>
    <row r="29" spans="1:8" ht="12.75" customHeight="1">
      <c r="A29" s="102" t="s">
        <v>17</v>
      </c>
      <c r="B29" s="103"/>
      <c r="C29" s="103"/>
      <c r="D29" s="103"/>
      <c r="E29" s="103"/>
      <c r="F29" s="103"/>
      <c r="G29" s="104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7.880000000000001</v>
      </c>
    </row>
    <row r="31" spans="1:8" ht="12.75" customHeight="1">
      <c r="A31" s="102"/>
      <c r="B31" s="103"/>
      <c r="C31" s="103"/>
      <c r="D31" s="103"/>
      <c r="E31" s="103"/>
      <c r="F31" s="103"/>
      <c r="G31" s="104"/>
      <c r="H31" s="26"/>
    </row>
    <row r="32" spans="1:8" ht="12.75" customHeight="1">
      <c r="A32" s="102" t="s">
        <v>23</v>
      </c>
      <c r="B32" s="103"/>
      <c r="C32" s="103"/>
      <c r="D32" s="103"/>
      <c r="E32" s="103"/>
      <c r="F32" s="103"/>
      <c r="G32" s="104"/>
      <c r="H32" s="26">
        <v>4.54</v>
      </c>
    </row>
    <row r="33" spans="1:8" ht="12.75" customHeight="1">
      <c r="A33" s="102" t="s">
        <v>24</v>
      </c>
      <c r="B33" s="103"/>
      <c r="C33" s="103"/>
      <c r="D33" s="103"/>
      <c r="E33" s="103"/>
      <c r="F33" s="103"/>
      <c r="G33" s="104"/>
      <c r="H33" s="26">
        <v>0</v>
      </c>
    </row>
    <row r="34" spans="1:8" ht="12.75" customHeight="1">
      <c r="A34" s="102" t="s">
        <v>25</v>
      </c>
      <c r="B34" s="103"/>
      <c r="C34" s="103"/>
      <c r="D34" s="103"/>
      <c r="E34" s="103"/>
      <c r="F34" s="103"/>
      <c r="G34" s="104"/>
      <c r="H34" s="26">
        <v>2.22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6.76</v>
      </c>
    </row>
    <row r="36" spans="1:8" ht="12.75" customHeight="1">
      <c r="A36" s="102"/>
      <c r="B36" s="103"/>
      <c r="C36" s="103"/>
      <c r="D36" s="103"/>
      <c r="E36" s="103"/>
      <c r="F36" s="103"/>
      <c r="G36" s="104"/>
      <c r="H36" s="26"/>
    </row>
    <row r="37" spans="1:11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60</v>
      </c>
      <c r="B39" s="97"/>
      <c r="C39" s="97"/>
      <c r="D39" s="97"/>
      <c r="E39" s="97"/>
      <c r="F39" s="97"/>
      <c r="G39" s="97"/>
      <c r="H39" s="9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95"/>
      <c r="C41" s="95"/>
      <c r="D41" s="95"/>
      <c r="E41" s="95"/>
      <c r="F41" s="95"/>
      <c r="G41" s="96"/>
      <c r="H41" s="4" t="s">
        <v>90</v>
      </c>
    </row>
    <row r="42" spans="1:10" ht="47.25" customHeight="1">
      <c r="A42" s="63" t="s">
        <v>30</v>
      </c>
      <c r="B42" s="93"/>
      <c r="C42" s="93"/>
      <c r="D42" s="93"/>
      <c r="E42" s="93"/>
      <c r="F42" s="93"/>
      <c r="G42" s="94"/>
      <c r="H42" s="28">
        <f>12*B5*I42</f>
        <v>13000.644000000002</v>
      </c>
      <c r="I42" s="35">
        <v>2.39</v>
      </c>
      <c r="J42" s="39"/>
    </row>
    <row r="43" spans="1:10" ht="33.75" customHeight="1">
      <c r="A43" s="70" t="s">
        <v>31</v>
      </c>
      <c r="B43" s="91"/>
      <c r="C43" s="91"/>
      <c r="D43" s="91"/>
      <c r="E43" s="91"/>
      <c r="F43" s="91"/>
      <c r="G43" s="92"/>
      <c r="H43" s="28">
        <f>12*B5*I43</f>
        <v>3426.9480000000003</v>
      </c>
      <c r="I43" s="35">
        <v>0.63</v>
      </c>
      <c r="J43" s="39"/>
    </row>
    <row r="44" spans="1:10" ht="13.5" customHeight="1">
      <c r="A44" s="99" t="s">
        <v>32</v>
      </c>
      <c r="B44" s="100"/>
      <c r="C44" s="100"/>
      <c r="D44" s="100"/>
      <c r="E44" s="100"/>
      <c r="F44" s="100"/>
      <c r="G44" s="101"/>
      <c r="H44" s="28">
        <f>12*B5*I44</f>
        <v>1849.4640000000002</v>
      </c>
      <c r="I44" s="35">
        <v>0.34</v>
      </c>
      <c r="J44" s="39"/>
    </row>
    <row r="45" spans="1:10" ht="24.75" customHeight="1">
      <c r="A45" s="70" t="s">
        <v>33</v>
      </c>
      <c r="B45" s="91"/>
      <c r="C45" s="91"/>
      <c r="D45" s="91"/>
      <c r="E45" s="91"/>
      <c r="F45" s="91"/>
      <c r="G45" s="92"/>
      <c r="H45" s="28">
        <f>12*B5*I45</f>
        <v>1849.4640000000002</v>
      </c>
      <c r="I45" s="35">
        <v>0.34</v>
      </c>
      <c r="J45" s="39"/>
    </row>
    <row r="46" spans="1:10" ht="13.5" customHeight="1">
      <c r="A46" s="99" t="s">
        <v>34</v>
      </c>
      <c r="B46" s="100"/>
      <c r="C46" s="100"/>
      <c r="D46" s="100"/>
      <c r="E46" s="100"/>
      <c r="F46" s="100"/>
      <c r="G46" s="101"/>
      <c r="H46" s="28">
        <f>12*B5*I46</f>
        <v>979.128</v>
      </c>
      <c r="I46" s="35">
        <v>0.18</v>
      </c>
      <c r="J46" s="39"/>
    </row>
    <row r="47" spans="1:10" ht="47.25" customHeight="1">
      <c r="A47" s="63" t="s">
        <v>36</v>
      </c>
      <c r="B47" s="93"/>
      <c r="C47" s="93"/>
      <c r="D47" s="93"/>
      <c r="E47" s="93"/>
      <c r="F47" s="93"/>
      <c r="G47" s="94"/>
      <c r="H47" s="28">
        <f>12*B5*I47</f>
        <v>4786.848</v>
      </c>
      <c r="I47" s="35">
        <v>0.88</v>
      </c>
      <c r="J47" s="39"/>
    </row>
    <row r="48" spans="1:10" ht="24.75" customHeight="1">
      <c r="A48" s="70" t="s">
        <v>35</v>
      </c>
      <c r="B48" s="91"/>
      <c r="C48" s="91"/>
      <c r="D48" s="91"/>
      <c r="E48" s="91"/>
      <c r="F48" s="91"/>
      <c r="G48" s="92"/>
      <c r="H48" s="28">
        <f>12*B5*I48</f>
        <v>1251.1080000000002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27143.604000000007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95"/>
      <c r="C51" s="95"/>
      <c r="D51" s="95"/>
      <c r="E51" s="95"/>
      <c r="F51" s="95"/>
      <c r="G51" s="96"/>
      <c r="H51" s="4" t="s">
        <v>90</v>
      </c>
    </row>
    <row r="52" spans="1:9" ht="24" customHeight="1">
      <c r="A52" s="63" t="s">
        <v>164</v>
      </c>
      <c r="B52" s="93"/>
      <c r="C52" s="93"/>
      <c r="D52" s="93"/>
      <c r="E52" s="93"/>
      <c r="F52" s="93"/>
      <c r="G52" s="94"/>
      <c r="H52" s="42">
        <v>9416.4</v>
      </c>
      <c r="I52" s="35">
        <v>0.7</v>
      </c>
    </row>
    <row r="53" spans="1:8" ht="24.75" customHeight="1">
      <c r="A53" s="70" t="s">
        <v>54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70" t="s">
        <v>55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70" t="s">
        <v>56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9416.4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95"/>
      <c r="C58" s="95"/>
      <c r="D58" s="95"/>
      <c r="E58" s="95"/>
      <c r="F58" s="95"/>
      <c r="G58" s="96"/>
      <c r="H58" s="4" t="s">
        <v>90</v>
      </c>
    </row>
    <row r="59" spans="1:9" ht="12.75" customHeight="1">
      <c r="A59" s="63" t="s">
        <v>44</v>
      </c>
      <c r="B59" s="93"/>
      <c r="C59" s="93"/>
      <c r="D59" s="93"/>
      <c r="E59" s="93"/>
      <c r="F59" s="93"/>
      <c r="G59" s="94"/>
      <c r="H59" s="28">
        <v>11237.28</v>
      </c>
      <c r="I59" s="35">
        <v>2.19</v>
      </c>
    </row>
    <row r="60" spans="1:8" ht="24" customHeight="1">
      <c r="A60" s="63" t="s">
        <v>49</v>
      </c>
      <c r="B60" s="93"/>
      <c r="C60" s="93"/>
      <c r="D60" s="93"/>
      <c r="E60" s="93"/>
      <c r="F60" s="93"/>
      <c r="G60" s="9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11237.28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61</v>
      </c>
      <c r="B63" s="97"/>
      <c r="C63" s="97"/>
      <c r="D63" s="97"/>
      <c r="E63" s="97"/>
      <c r="F63" s="97"/>
      <c r="G63" s="97"/>
      <c r="H63" s="9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95"/>
      <c r="C65" s="95"/>
      <c r="D65" s="95"/>
      <c r="E65" s="95"/>
      <c r="F65" s="95"/>
      <c r="G65" s="96"/>
      <c r="H65" s="4" t="s">
        <v>90</v>
      </c>
    </row>
    <row r="66" spans="1:10" ht="36.75" customHeight="1">
      <c r="A66" s="63" t="s">
        <v>38</v>
      </c>
      <c r="B66" s="93"/>
      <c r="C66" s="93"/>
      <c r="D66" s="93"/>
      <c r="E66" s="93"/>
      <c r="F66" s="93"/>
      <c r="G66" s="94"/>
      <c r="H66" s="28">
        <f>12*B5*I66</f>
        <v>6364.332</v>
      </c>
      <c r="I66" s="35">
        <v>1.17</v>
      </c>
      <c r="J66" s="39"/>
    </row>
    <row r="67" spans="1:10" ht="24.75" customHeight="1">
      <c r="A67" s="70" t="s">
        <v>39</v>
      </c>
      <c r="B67" s="91"/>
      <c r="C67" s="91"/>
      <c r="D67" s="91"/>
      <c r="E67" s="91"/>
      <c r="F67" s="91"/>
      <c r="G67" s="92"/>
      <c r="H67" s="28">
        <f>12*B5*I67</f>
        <v>5711.580000000001</v>
      </c>
      <c r="I67" s="35">
        <v>1.05</v>
      </c>
      <c r="J67" s="39"/>
    </row>
    <row r="68" spans="1:10" ht="36.75" customHeight="1">
      <c r="A68" s="63" t="s">
        <v>48</v>
      </c>
      <c r="B68" s="93"/>
      <c r="C68" s="93"/>
      <c r="D68" s="93"/>
      <c r="E68" s="93"/>
      <c r="F68" s="93"/>
      <c r="G68" s="94"/>
      <c r="H68" s="28">
        <f>12*B5*I68</f>
        <v>6853.896000000001</v>
      </c>
      <c r="I68" s="35">
        <v>1.26</v>
      </c>
      <c r="J68" s="39"/>
    </row>
    <row r="69" spans="1:10" ht="24.75" customHeight="1">
      <c r="A69" s="70" t="s">
        <v>40</v>
      </c>
      <c r="B69" s="91"/>
      <c r="C69" s="91"/>
      <c r="D69" s="91"/>
      <c r="E69" s="91"/>
      <c r="F69" s="91"/>
      <c r="G69" s="92"/>
      <c r="H69" s="28">
        <f>12*B5*I69</f>
        <v>2284.632</v>
      </c>
      <c r="I69" s="35">
        <v>0.42</v>
      </c>
      <c r="J69" s="39"/>
    </row>
    <row r="70" spans="1:10" ht="25.5" customHeight="1">
      <c r="A70" s="63" t="s">
        <v>41</v>
      </c>
      <c r="B70" s="93"/>
      <c r="C70" s="93"/>
      <c r="D70" s="93"/>
      <c r="E70" s="93"/>
      <c r="F70" s="93"/>
      <c r="G70" s="94"/>
      <c r="H70" s="28">
        <f>12*B5*I70</f>
        <v>2393.424</v>
      </c>
      <c r="I70" s="35">
        <v>0.44</v>
      </c>
      <c r="J70" s="39"/>
    </row>
    <row r="71" spans="1:10" ht="24.75" customHeight="1">
      <c r="A71" s="70" t="s">
        <v>42</v>
      </c>
      <c r="B71" s="91"/>
      <c r="C71" s="91"/>
      <c r="D71" s="91"/>
      <c r="E71" s="91"/>
      <c r="F71" s="91"/>
      <c r="G71" s="92"/>
      <c r="H71" s="28">
        <f>12*B5*I71</f>
        <v>1087.92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24695.784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95"/>
      <c r="C74" s="95"/>
      <c r="D74" s="95"/>
      <c r="E74" s="95"/>
      <c r="F74" s="95"/>
      <c r="G74" s="96"/>
      <c r="H74" s="4" t="s">
        <v>90</v>
      </c>
    </row>
    <row r="75" spans="1:8" ht="33" customHeight="1">
      <c r="A75" s="63" t="s">
        <v>163</v>
      </c>
      <c r="B75" s="93"/>
      <c r="C75" s="93"/>
      <c r="D75" s="93"/>
      <c r="E75" s="93"/>
      <c r="F75" s="93"/>
      <c r="G75" s="94"/>
      <c r="H75" s="42">
        <v>3100</v>
      </c>
    </row>
    <row r="76" spans="1:8" ht="34.5" customHeight="1">
      <c r="A76" s="70" t="s">
        <v>53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3100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95"/>
      <c r="C79" s="95"/>
      <c r="D79" s="95"/>
      <c r="E79" s="95"/>
      <c r="F79" s="95"/>
      <c r="G79" s="96"/>
      <c r="H79" s="4" t="s">
        <v>90</v>
      </c>
    </row>
    <row r="80" spans="1:8" ht="24.75" customHeight="1">
      <c r="A80" s="63" t="s">
        <v>79</v>
      </c>
      <c r="B80" s="93"/>
      <c r="C80" s="93"/>
      <c r="D80" s="93"/>
      <c r="E80" s="93"/>
      <c r="F80" s="93"/>
      <c r="G80" s="94"/>
      <c r="H80" s="28">
        <v>0</v>
      </c>
    </row>
    <row r="81" spans="1:8" ht="24.75" customHeight="1">
      <c r="A81" s="63" t="s">
        <v>50</v>
      </c>
      <c r="B81" s="93"/>
      <c r="C81" s="93"/>
      <c r="D81" s="93"/>
      <c r="E81" s="93"/>
      <c r="F81" s="93"/>
      <c r="G81" s="94"/>
      <c r="H81" s="28">
        <v>0</v>
      </c>
    </row>
    <row r="82" spans="1:8" ht="24.75" customHeight="1">
      <c r="A82" s="70" t="s">
        <v>51</v>
      </c>
      <c r="B82" s="91"/>
      <c r="C82" s="91"/>
      <c r="D82" s="91"/>
      <c r="E82" s="91"/>
      <c r="F82" s="91"/>
      <c r="G82" s="92"/>
      <c r="H82" s="28">
        <v>0</v>
      </c>
    </row>
    <row r="83" spans="1:8" ht="24.75" customHeight="1">
      <c r="A83" s="70" t="s">
        <v>52</v>
      </c>
      <c r="B83" s="91"/>
      <c r="C83" s="91"/>
      <c r="D83" s="91"/>
      <c r="E83" s="91"/>
      <c r="F83" s="91"/>
      <c r="G83" s="92"/>
      <c r="H83" s="28">
        <v>0</v>
      </c>
    </row>
    <row r="84" spans="1:8" ht="34.5" customHeight="1">
      <c r="A84" s="73" t="s">
        <v>162</v>
      </c>
      <c r="B84" s="89"/>
      <c r="C84" s="89"/>
      <c r="D84" s="89"/>
      <c r="E84" s="89"/>
      <c r="F84" s="89"/>
      <c r="G84" s="90"/>
      <c r="H84" s="28">
        <v>268.3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268.3</v>
      </c>
    </row>
    <row r="86" ht="12.75">
      <c r="H86" s="33"/>
    </row>
    <row r="87" ht="12.75">
      <c r="A87" t="s">
        <v>65</v>
      </c>
    </row>
    <row r="91" spans="1:25" ht="12.75">
      <c r="A91" s="41" t="s">
        <v>91</v>
      </c>
      <c r="B91" s="41" t="s">
        <v>92</v>
      </c>
      <c r="C91" s="41" t="s">
        <v>93</v>
      </c>
      <c r="D91" s="41" t="s">
        <v>94</v>
      </c>
      <c r="E91" s="41" t="s">
        <v>95</v>
      </c>
      <c r="F91" s="41" t="s">
        <v>96</v>
      </c>
      <c r="G91" s="41" t="s">
        <v>97</v>
      </c>
      <c r="H91" s="41" t="s">
        <v>98</v>
      </c>
      <c r="I91" s="41" t="s">
        <v>99</v>
      </c>
      <c r="J91" s="41" t="s">
        <v>100</v>
      </c>
      <c r="K91" s="41" t="s">
        <v>101</v>
      </c>
      <c r="L91" s="41" t="s">
        <v>102</v>
      </c>
      <c r="M91" s="41" t="s">
        <v>103</v>
      </c>
      <c r="N91" s="41" t="s">
        <v>104</v>
      </c>
      <c r="O91" s="41" t="s">
        <v>105</v>
      </c>
      <c r="P91" s="41" t="s">
        <v>106</v>
      </c>
      <c r="Q91" s="41" t="s">
        <v>107</v>
      </c>
      <c r="R91" s="41" t="s">
        <v>108</v>
      </c>
      <c r="S91" s="41" t="s">
        <v>109</v>
      </c>
      <c r="T91" s="41" t="s">
        <v>110</v>
      </c>
      <c r="U91" s="41" t="s">
        <v>111</v>
      </c>
      <c r="V91" s="41" t="s">
        <v>112</v>
      </c>
      <c r="W91" s="41" t="s">
        <v>113</v>
      </c>
      <c r="X91" s="41" t="s">
        <v>114</v>
      </c>
      <c r="Y91" s="41" t="s">
        <v>115</v>
      </c>
    </row>
    <row r="92" spans="1:25" s="47" customFormat="1" ht="12.75">
      <c r="A92" s="43">
        <v>5612</v>
      </c>
      <c r="B92" s="43" t="b">
        <v>0</v>
      </c>
      <c r="C92" s="43">
        <v>5516</v>
      </c>
      <c r="D92" s="44" t="s">
        <v>116</v>
      </c>
      <c r="E92" s="44" t="s">
        <v>117</v>
      </c>
      <c r="F92" s="44" t="s">
        <v>118</v>
      </c>
      <c r="G92" s="43">
        <v>1</v>
      </c>
      <c r="H92" s="43">
        <v>1</v>
      </c>
      <c r="I92" s="44" t="s">
        <v>119</v>
      </c>
      <c r="J92" s="44" t="s">
        <v>120</v>
      </c>
      <c r="K92" s="43">
        <v>1</v>
      </c>
      <c r="L92" s="44" t="s">
        <v>121</v>
      </c>
      <c r="M92" s="44" t="s">
        <v>120</v>
      </c>
      <c r="N92" s="45"/>
      <c r="O92" s="46">
        <v>200</v>
      </c>
      <c r="P92" s="45"/>
      <c r="Q92" s="45"/>
      <c r="R92" s="43" t="b">
        <v>1</v>
      </c>
      <c r="S92" s="44" t="s">
        <v>122</v>
      </c>
      <c r="T92" s="44" t="s">
        <v>120</v>
      </c>
      <c r="U92" s="44" t="s">
        <v>123</v>
      </c>
      <c r="V92" s="44" t="s">
        <v>124</v>
      </c>
      <c r="W92" s="44" t="s">
        <v>125</v>
      </c>
      <c r="X92" s="43" t="b">
        <v>0</v>
      </c>
      <c r="Y92" s="43" t="b">
        <v>0</v>
      </c>
    </row>
    <row r="93" spans="1:25" s="47" customFormat="1" ht="12.75">
      <c r="A93" s="43">
        <v>5410</v>
      </c>
      <c r="B93" s="43" t="b">
        <v>0</v>
      </c>
      <c r="C93" s="43">
        <v>5317</v>
      </c>
      <c r="D93" s="44" t="s">
        <v>126</v>
      </c>
      <c r="E93" s="44" t="s">
        <v>127</v>
      </c>
      <c r="F93" s="44" t="s">
        <v>117</v>
      </c>
      <c r="G93" s="43">
        <v>1</v>
      </c>
      <c r="H93" s="43">
        <v>1</v>
      </c>
      <c r="I93" s="44" t="s">
        <v>128</v>
      </c>
      <c r="J93" s="44" t="s">
        <v>129</v>
      </c>
      <c r="K93" s="43">
        <v>1</v>
      </c>
      <c r="L93" s="44" t="s">
        <v>130</v>
      </c>
      <c r="M93" s="44" t="s">
        <v>120</v>
      </c>
      <c r="N93" s="46">
        <v>380</v>
      </c>
      <c r="O93" s="45"/>
      <c r="P93" s="45"/>
      <c r="Q93" s="45"/>
      <c r="R93" s="43" t="b">
        <v>1</v>
      </c>
      <c r="S93" s="44" t="s">
        <v>122</v>
      </c>
      <c r="T93" s="44" t="s">
        <v>120</v>
      </c>
      <c r="U93" s="44" t="s">
        <v>131</v>
      </c>
      <c r="V93" s="44" t="s">
        <v>132</v>
      </c>
      <c r="W93" s="44" t="s">
        <v>133</v>
      </c>
      <c r="X93" s="43" t="b">
        <v>0</v>
      </c>
      <c r="Y93" s="43" t="b">
        <v>0</v>
      </c>
    </row>
    <row r="94" spans="1:25" s="47" customFormat="1" ht="12.75">
      <c r="A94" s="43">
        <v>5312</v>
      </c>
      <c r="B94" s="43" t="b">
        <v>0</v>
      </c>
      <c r="C94" s="43">
        <v>5219</v>
      </c>
      <c r="D94" s="44" t="s">
        <v>134</v>
      </c>
      <c r="E94" s="44" t="s">
        <v>135</v>
      </c>
      <c r="F94" s="44" t="s">
        <v>136</v>
      </c>
      <c r="G94" s="43">
        <v>1</v>
      </c>
      <c r="H94" s="43">
        <v>1</v>
      </c>
      <c r="I94" s="44" t="s">
        <v>137</v>
      </c>
      <c r="J94" s="44" t="s">
        <v>138</v>
      </c>
      <c r="K94" s="43">
        <v>1</v>
      </c>
      <c r="L94" s="44" t="s">
        <v>130</v>
      </c>
      <c r="M94" s="44" t="s">
        <v>120</v>
      </c>
      <c r="N94" s="46">
        <v>410</v>
      </c>
      <c r="O94" s="45"/>
      <c r="P94" s="45"/>
      <c r="Q94" s="45"/>
      <c r="R94" s="43" t="b">
        <v>1</v>
      </c>
      <c r="S94" s="44" t="s">
        <v>122</v>
      </c>
      <c r="T94" s="44" t="s">
        <v>120</v>
      </c>
      <c r="U94" s="44" t="s">
        <v>131</v>
      </c>
      <c r="V94" s="44" t="s">
        <v>132</v>
      </c>
      <c r="W94" s="44" t="s">
        <v>133</v>
      </c>
      <c r="X94" s="43" t="b">
        <v>0</v>
      </c>
      <c r="Y94" s="43" t="b">
        <v>0</v>
      </c>
    </row>
    <row r="95" spans="1:25" s="57" customFormat="1" ht="12.75">
      <c r="A95" s="53">
        <v>5244</v>
      </c>
      <c r="B95" s="53" t="b">
        <v>0</v>
      </c>
      <c r="C95" s="53">
        <v>5151</v>
      </c>
      <c r="D95" s="54" t="s">
        <v>139</v>
      </c>
      <c r="E95" s="54" t="s">
        <v>140</v>
      </c>
      <c r="F95" s="54" t="s">
        <v>127</v>
      </c>
      <c r="G95" s="53">
        <v>1</v>
      </c>
      <c r="H95" s="53">
        <v>1</v>
      </c>
      <c r="I95" s="54" t="s">
        <v>141</v>
      </c>
      <c r="J95" s="54" t="s">
        <v>120</v>
      </c>
      <c r="K95" s="53">
        <v>1</v>
      </c>
      <c r="L95" s="54" t="s">
        <v>130</v>
      </c>
      <c r="M95" s="54" t="s">
        <v>120</v>
      </c>
      <c r="N95" s="55">
        <v>3100</v>
      </c>
      <c r="O95" s="56"/>
      <c r="P95" s="56"/>
      <c r="Q95" s="56"/>
      <c r="R95" s="53" t="b">
        <v>1</v>
      </c>
      <c r="S95" s="54" t="s">
        <v>122</v>
      </c>
      <c r="T95" s="54" t="s">
        <v>120</v>
      </c>
      <c r="U95" s="54" t="s">
        <v>131</v>
      </c>
      <c r="V95" s="54" t="s">
        <v>132</v>
      </c>
      <c r="W95" s="54" t="s">
        <v>142</v>
      </c>
      <c r="X95" s="53" t="b">
        <v>0</v>
      </c>
      <c r="Y95" s="53" t="b">
        <v>0</v>
      </c>
    </row>
    <row r="96" spans="1:25" s="52" customFormat="1" ht="12.75">
      <c r="A96" s="48">
        <v>5090</v>
      </c>
      <c r="B96" s="48" t="b">
        <v>0</v>
      </c>
      <c r="C96" s="48">
        <v>4997</v>
      </c>
      <c r="D96" s="49" t="s">
        <v>143</v>
      </c>
      <c r="E96" s="49" t="s">
        <v>140</v>
      </c>
      <c r="F96" s="49" t="s">
        <v>144</v>
      </c>
      <c r="G96" s="50"/>
      <c r="H96" s="48">
        <v>1</v>
      </c>
      <c r="I96" s="49" t="s">
        <v>145</v>
      </c>
      <c r="J96" s="49" t="s">
        <v>146</v>
      </c>
      <c r="K96" s="48">
        <v>1</v>
      </c>
      <c r="L96" s="49" t="s">
        <v>130</v>
      </c>
      <c r="M96" s="49" t="s">
        <v>120</v>
      </c>
      <c r="N96" s="51">
        <v>268.3</v>
      </c>
      <c r="O96" s="50"/>
      <c r="P96" s="50"/>
      <c r="Q96" s="50"/>
      <c r="R96" s="48" t="b">
        <v>1</v>
      </c>
      <c r="S96" s="49" t="s">
        <v>122</v>
      </c>
      <c r="T96" s="49" t="s">
        <v>120</v>
      </c>
      <c r="U96" s="49" t="s">
        <v>131</v>
      </c>
      <c r="V96" s="49" t="s">
        <v>147</v>
      </c>
      <c r="W96" s="49" t="s">
        <v>148</v>
      </c>
      <c r="X96" s="48" t="b">
        <v>0</v>
      </c>
      <c r="Y96" s="48" t="b">
        <v>0</v>
      </c>
    </row>
    <row r="97" spans="1:25" s="47" customFormat="1" ht="12.75">
      <c r="A97" s="43">
        <v>4852</v>
      </c>
      <c r="B97" s="43" t="b">
        <v>0</v>
      </c>
      <c r="C97" s="43">
        <v>4761</v>
      </c>
      <c r="D97" s="44" t="s">
        <v>149</v>
      </c>
      <c r="E97" s="44" t="s">
        <v>136</v>
      </c>
      <c r="F97" s="44" t="s">
        <v>150</v>
      </c>
      <c r="G97" s="43">
        <v>1</v>
      </c>
      <c r="H97" s="43">
        <v>1</v>
      </c>
      <c r="I97" s="44" t="s">
        <v>151</v>
      </c>
      <c r="J97" s="44" t="s">
        <v>120</v>
      </c>
      <c r="K97" s="43">
        <v>1</v>
      </c>
      <c r="L97" s="44" t="s">
        <v>121</v>
      </c>
      <c r="M97" s="44" t="s">
        <v>120</v>
      </c>
      <c r="N97" s="46">
        <v>260</v>
      </c>
      <c r="O97" s="45"/>
      <c r="P97" s="45"/>
      <c r="Q97" s="45"/>
      <c r="R97" s="43" t="b">
        <v>1</v>
      </c>
      <c r="S97" s="44" t="s">
        <v>122</v>
      </c>
      <c r="T97" s="44" t="s">
        <v>120</v>
      </c>
      <c r="U97" s="44" t="s">
        <v>131</v>
      </c>
      <c r="V97" s="44" t="s">
        <v>147</v>
      </c>
      <c r="W97" s="44" t="s">
        <v>152</v>
      </c>
      <c r="X97" s="43" t="b">
        <v>0</v>
      </c>
      <c r="Y97" s="43" t="b">
        <v>0</v>
      </c>
    </row>
    <row r="98" spans="1:25" s="47" customFormat="1" ht="12.75">
      <c r="A98" s="43">
        <v>4537</v>
      </c>
      <c r="B98" s="43" t="b">
        <v>0</v>
      </c>
      <c r="C98" s="43">
        <v>4450</v>
      </c>
      <c r="D98" s="44" t="s">
        <v>153</v>
      </c>
      <c r="E98" s="44" t="s">
        <v>154</v>
      </c>
      <c r="F98" s="44" t="s">
        <v>155</v>
      </c>
      <c r="G98" s="43">
        <v>1</v>
      </c>
      <c r="H98" s="43">
        <v>1</v>
      </c>
      <c r="I98" s="44" t="s">
        <v>156</v>
      </c>
      <c r="J98" s="44" t="s">
        <v>120</v>
      </c>
      <c r="K98" s="43">
        <v>1</v>
      </c>
      <c r="L98" s="44" t="s">
        <v>121</v>
      </c>
      <c r="M98" s="44" t="s">
        <v>120</v>
      </c>
      <c r="N98" s="46">
        <v>320</v>
      </c>
      <c r="O98" s="45"/>
      <c r="P98" s="45"/>
      <c r="Q98" s="45"/>
      <c r="R98" s="43" t="b">
        <v>1</v>
      </c>
      <c r="S98" s="44" t="s">
        <v>122</v>
      </c>
      <c r="T98" s="44" t="s">
        <v>120</v>
      </c>
      <c r="U98" s="44" t="s">
        <v>131</v>
      </c>
      <c r="V98" s="44" t="s">
        <v>132</v>
      </c>
      <c r="W98" s="44" t="s">
        <v>157</v>
      </c>
      <c r="X98" s="43" t="b">
        <v>0</v>
      </c>
      <c r="Y98" s="43" t="b">
        <v>0</v>
      </c>
    </row>
    <row r="99" spans="1:25" s="62" customFormat="1" ht="12.75">
      <c r="A99" s="58">
        <v>4794</v>
      </c>
      <c r="B99" s="58" t="b">
        <v>0</v>
      </c>
      <c r="C99" s="58">
        <v>4703</v>
      </c>
      <c r="D99" s="59" t="s">
        <v>158</v>
      </c>
      <c r="E99" s="59" t="s">
        <v>136</v>
      </c>
      <c r="F99" s="59" t="s">
        <v>118</v>
      </c>
      <c r="G99" s="58">
        <v>6</v>
      </c>
      <c r="H99" s="58">
        <v>2</v>
      </c>
      <c r="I99" s="59" t="s">
        <v>159</v>
      </c>
      <c r="J99" s="59" t="s">
        <v>120</v>
      </c>
      <c r="K99" s="58">
        <v>1</v>
      </c>
      <c r="L99" s="59" t="s">
        <v>130</v>
      </c>
      <c r="M99" s="59" t="s">
        <v>120</v>
      </c>
      <c r="N99" s="60">
        <v>9416.4</v>
      </c>
      <c r="O99" s="61"/>
      <c r="P99" s="61"/>
      <c r="Q99" s="61"/>
      <c r="R99" s="58" t="b">
        <v>1</v>
      </c>
      <c r="S99" s="59" t="s">
        <v>122</v>
      </c>
      <c r="T99" s="59" t="s">
        <v>120</v>
      </c>
      <c r="U99" s="59" t="s">
        <v>131</v>
      </c>
      <c r="V99" s="59" t="s">
        <v>147</v>
      </c>
      <c r="W99" s="59" t="s">
        <v>148</v>
      </c>
      <c r="X99" s="58" t="b">
        <v>0</v>
      </c>
      <c r="Y99" s="58" t="b">
        <v>0</v>
      </c>
    </row>
    <row r="100" spans="1:25" s="47" customFormat="1" ht="12.75">
      <c r="A100" s="43">
        <v>4699</v>
      </c>
      <c r="B100" s="43" t="b">
        <v>0</v>
      </c>
      <c r="C100" s="43">
        <v>4608</v>
      </c>
      <c r="D100" s="44" t="s">
        <v>160</v>
      </c>
      <c r="E100" s="44" t="s">
        <v>136</v>
      </c>
      <c r="F100" s="44" t="s">
        <v>150</v>
      </c>
      <c r="G100" s="43">
        <v>1</v>
      </c>
      <c r="H100" s="43">
        <v>1</v>
      </c>
      <c r="I100" s="44" t="s">
        <v>161</v>
      </c>
      <c r="J100" s="44" t="s">
        <v>120</v>
      </c>
      <c r="K100" s="43">
        <v>1</v>
      </c>
      <c r="L100" s="44" t="s">
        <v>130</v>
      </c>
      <c r="M100" s="44" t="s">
        <v>120</v>
      </c>
      <c r="N100" s="46">
        <v>320</v>
      </c>
      <c r="O100" s="45"/>
      <c r="P100" s="45"/>
      <c r="Q100" s="45"/>
      <c r="R100" s="43" t="b">
        <v>1</v>
      </c>
      <c r="S100" s="44" t="s">
        <v>122</v>
      </c>
      <c r="T100" s="44" t="s">
        <v>120</v>
      </c>
      <c r="U100" s="44" t="s">
        <v>131</v>
      </c>
      <c r="V100" s="44" t="s">
        <v>132</v>
      </c>
      <c r="W100" s="44" t="s">
        <v>157</v>
      </c>
      <c r="X100" s="43" t="b">
        <v>0</v>
      </c>
      <c r="Y100" s="43" t="b">
        <v>0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7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0" t="s">
        <v>66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72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74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76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68</v>
      </c>
      <c r="B15" s="20">
        <f>72527.24+11236.18</f>
        <v>83763.42000000001</v>
      </c>
      <c r="C15" s="20">
        <v>0</v>
      </c>
      <c r="D15" s="20">
        <f>SUM(B15:C15)</f>
        <v>83763.42000000001</v>
      </c>
      <c r="E15" s="1"/>
      <c r="F15" s="1"/>
      <c r="G15" s="1"/>
      <c r="H15" s="1"/>
    </row>
    <row r="16" spans="1:8" ht="12.75">
      <c r="A16" s="5" t="s">
        <v>69</v>
      </c>
      <c r="B16" s="20">
        <f>57851.49+10660.36</f>
        <v>68511.85</v>
      </c>
      <c r="C16" s="20">
        <f>2240.33+552.38</f>
        <v>2792.71</v>
      </c>
      <c r="D16" s="20">
        <f>SUM(B16:C16)</f>
        <v>71304.56000000001</v>
      </c>
      <c r="E16" s="1"/>
      <c r="F16" s="1"/>
      <c r="G16" s="1"/>
      <c r="H16" s="1"/>
    </row>
    <row r="17" spans="1:8" ht="12.75">
      <c r="A17" s="5" t="s">
        <v>70</v>
      </c>
      <c r="B17" s="20">
        <f>H49+H56+H61</f>
        <v>50872.308</v>
      </c>
      <c r="C17" s="20">
        <f>H72+H77+H85</f>
        <v>55491.394</v>
      </c>
      <c r="D17" s="20">
        <f>SUM(B17:C17)</f>
        <v>106363.70199999999</v>
      </c>
      <c r="E17" s="1"/>
      <c r="F17" s="1"/>
      <c r="G17" s="1"/>
      <c r="H17" s="1"/>
    </row>
    <row r="18" spans="1:8" ht="12.75">
      <c r="A18" s="5" t="s">
        <v>71</v>
      </c>
      <c r="B18" s="38">
        <f>B16-B17</f>
        <v>17639.54200000001</v>
      </c>
      <c r="C18" s="38">
        <f>C16-C17</f>
        <v>-52698.684</v>
      </c>
      <c r="D18" s="38">
        <f>SUM(B18:C18)</f>
        <v>-35059.14199999999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-35059.14199999999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-62527.38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-97586.522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62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4.99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0.7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7.880000000000001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4.54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2.22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6.76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11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60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73</v>
      </c>
    </row>
    <row r="42" spans="1:10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12692.334</v>
      </c>
      <c r="I42" s="35">
        <v>2.39</v>
      </c>
      <c r="J42" s="39"/>
    </row>
    <row r="43" spans="1:10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12*B5*I43</f>
        <v>3345.6780000000003</v>
      </c>
      <c r="I43" s="35">
        <v>0.63</v>
      </c>
      <c r="J43" s="39"/>
    </row>
    <row r="44" spans="1:10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1805.6040000000003</v>
      </c>
      <c r="I44" s="35">
        <v>0.34</v>
      </c>
      <c r="J44" s="39"/>
    </row>
    <row r="45" spans="1:10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1805.6040000000003</v>
      </c>
      <c r="I45" s="35">
        <v>0.34</v>
      </c>
      <c r="J45" s="39"/>
    </row>
    <row r="46" spans="1:10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955.908</v>
      </c>
      <c r="I46" s="35">
        <v>0.18</v>
      </c>
      <c r="J46" s="39"/>
    </row>
    <row r="47" spans="1:10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4673.328</v>
      </c>
      <c r="I47" s="35">
        <v>0.88</v>
      </c>
      <c r="J47" s="39"/>
    </row>
    <row r="48" spans="1:10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1221.438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26499.894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73</v>
      </c>
    </row>
    <row r="52" spans="1:9" ht="24" customHeight="1">
      <c r="A52" s="63" t="s">
        <v>80</v>
      </c>
      <c r="B52" s="64"/>
      <c r="C52" s="64"/>
      <c r="D52" s="64"/>
      <c r="E52" s="64"/>
      <c r="F52" s="64"/>
      <c r="G52" s="65"/>
      <c r="H52" s="28">
        <f>350+250+490*24.78</f>
        <v>12742.2</v>
      </c>
      <c r="I52" s="35">
        <v>0.7</v>
      </c>
    </row>
    <row r="53" spans="1:8" ht="24.75" customHeight="1">
      <c r="A53" s="70" t="s">
        <v>54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55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56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12742.2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73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11630.214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11630.214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61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73</v>
      </c>
    </row>
    <row r="66" spans="1:10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6213.402</v>
      </c>
      <c r="I66" s="35">
        <v>1.17</v>
      </c>
      <c r="J66" s="39"/>
    </row>
    <row r="67" spans="1:10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5576.130000000001</v>
      </c>
      <c r="I67" s="35">
        <v>1.05</v>
      </c>
      <c r="J67" s="39"/>
    </row>
    <row r="68" spans="1:10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6691.356000000001</v>
      </c>
      <c r="I68" s="35">
        <v>1.26</v>
      </c>
      <c r="J68" s="39"/>
    </row>
    <row r="69" spans="1:10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2230.452</v>
      </c>
      <c r="I69" s="35">
        <v>0.42</v>
      </c>
      <c r="J69" s="39"/>
    </row>
    <row r="70" spans="1:10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2336.664</v>
      </c>
      <c r="I70" s="35">
        <v>0.44</v>
      </c>
      <c r="J70" s="39"/>
    </row>
    <row r="71" spans="1:10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1062.1200000000001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24110.124000000003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73</v>
      </c>
    </row>
    <row r="75" spans="1:8" ht="52.5" customHeight="1">
      <c r="A75" s="63" t="s">
        <v>77</v>
      </c>
      <c r="B75" s="64"/>
      <c r="C75" s="64"/>
      <c r="D75" s="64"/>
      <c r="E75" s="64"/>
      <c r="F75" s="64"/>
      <c r="G75" s="65"/>
      <c r="H75" s="28">
        <f>2183.19+17631.08+2396</f>
        <v>22210.27</v>
      </c>
    </row>
    <row r="76" spans="1:8" ht="34.5" customHeight="1">
      <c r="A76" s="70" t="s">
        <v>53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22210.27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73</v>
      </c>
    </row>
    <row r="80" spans="1:8" ht="24.75" customHeight="1">
      <c r="A80" s="63" t="s">
        <v>79</v>
      </c>
      <c r="B80" s="64"/>
      <c r="C80" s="64"/>
      <c r="D80" s="64"/>
      <c r="E80" s="64"/>
      <c r="F80" s="64"/>
      <c r="G80" s="65"/>
      <c r="H80" s="28">
        <v>0</v>
      </c>
    </row>
    <row r="81" spans="1:8" ht="24.75" customHeight="1">
      <c r="A81" s="63" t="s">
        <v>50</v>
      </c>
      <c r="B81" s="64"/>
      <c r="C81" s="64"/>
      <c r="D81" s="64"/>
      <c r="E81" s="64"/>
      <c r="F81" s="64"/>
      <c r="G81" s="65"/>
      <c r="H81" s="28">
        <v>0</v>
      </c>
    </row>
    <row r="82" spans="1:8" ht="24.75" customHeight="1">
      <c r="A82" s="70" t="s">
        <v>51</v>
      </c>
      <c r="B82" s="71"/>
      <c r="C82" s="71"/>
      <c r="D82" s="71"/>
      <c r="E82" s="71"/>
      <c r="F82" s="71"/>
      <c r="G82" s="72"/>
      <c r="H82" s="28">
        <v>0</v>
      </c>
    </row>
    <row r="83" spans="1:8" ht="24.75" customHeight="1">
      <c r="A83" s="70" t="s">
        <v>52</v>
      </c>
      <c r="B83" s="71"/>
      <c r="C83" s="71"/>
      <c r="D83" s="71"/>
      <c r="E83" s="71"/>
      <c r="F83" s="71"/>
      <c r="G83" s="72"/>
      <c r="H83" s="28">
        <v>0</v>
      </c>
    </row>
    <row r="84" spans="1:8" ht="51" customHeight="1">
      <c r="A84" s="73" t="s">
        <v>78</v>
      </c>
      <c r="B84" s="74"/>
      <c r="C84" s="74"/>
      <c r="D84" s="74"/>
      <c r="E84" s="74"/>
      <c r="F84" s="74"/>
      <c r="G84" s="75"/>
      <c r="H84" s="28">
        <f>541+8630</f>
        <v>9171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9171</v>
      </c>
    </row>
    <row r="86" ht="12.75">
      <c r="H86" s="33"/>
    </row>
    <row r="87" ht="12.75">
      <c r="A87" t="s">
        <v>65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2015-04-02T03:09:38Z</cp:lastPrinted>
  <dcterms:created xsi:type="dcterms:W3CDTF">2008-05-04T04:13:06Z</dcterms:created>
  <dcterms:modified xsi:type="dcterms:W3CDTF">2015-04-02T03:13:07Z</dcterms:modified>
  <cp:category/>
  <cp:version/>
  <cp:contentType/>
  <cp:contentStatus/>
</cp:coreProperties>
</file>