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500" windowHeight="4770" activeTab="0"/>
  </bookViews>
  <sheets>
    <sheet name="2019 верно" sheetId="1" r:id="rId1"/>
    <sheet name="Годовой план 2019г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<sst xmlns="http://schemas.openxmlformats.org/spreadsheetml/2006/main" count="159" uniqueCount="63">
  <si>
    <t xml:space="preserve">Годовой план </t>
  </si>
  <si>
    <t>по управлению, содержанию и ремонту общего имущества дома по адресу : г.Томск, ул. Киевская 28 на 2018 год</t>
  </si>
  <si>
    <t>Ожидаемые поступления ( обязательные платежи , членские взносы) от собственников, руб</t>
  </si>
  <si>
    <t>Ожидаемые доходы по договорам пользования имуществом, руб</t>
  </si>
  <si>
    <t>Итого ожидаемые поступления, руб</t>
  </si>
  <si>
    <t>Статьи расходов</t>
  </si>
  <si>
    <t>Управление и содержание общего имущества</t>
  </si>
  <si>
    <t>обязат. платеж (членский взнос) руб/мес</t>
  </si>
  <si>
    <t>обязат. платеж (членский взнос) руб/кв.м в мес</t>
  </si>
  <si>
    <t>обязат. Платеж    (членский взнос)        руб/год</t>
  </si>
  <si>
    <t>Председатель</t>
  </si>
  <si>
    <t>Бухгалтер</t>
  </si>
  <si>
    <t>Технички (Санитарная уборка мест общего пользования)</t>
  </si>
  <si>
    <t>Дворник ( Санитарная уборка придомовой территории)</t>
  </si>
  <si>
    <t>Электронная подпись</t>
  </si>
  <si>
    <t>Услуги банка</t>
  </si>
  <si>
    <t>Расчет платы с учетом льгот , печать квитанций</t>
  </si>
  <si>
    <t>Аренда нежилого помещения: Организация места приема граждан, рабочих мест председателю, правлению, бухгалтеру, места хранения документов</t>
  </si>
  <si>
    <t>Паспортный стол</t>
  </si>
  <si>
    <t>Обслуживание прибора учета тепла</t>
  </si>
  <si>
    <t>Техническое обслуживание лифтов</t>
  </si>
  <si>
    <t>Страхование лифта</t>
  </si>
  <si>
    <t>Благоустройство придомовой территории</t>
  </si>
  <si>
    <t>Снос тополей с придомовой территории</t>
  </si>
  <si>
    <t>Расходы на подготовку , проведение общих собственников , членов ТСЖ в сответствии со ст. 44,145 ЖК РФ.</t>
  </si>
  <si>
    <t>ОДН холодной воды</t>
  </si>
  <si>
    <t>ОДН горячей воды</t>
  </si>
  <si>
    <t>ОДН электроэенргия</t>
  </si>
  <si>
    <t>Итого расходов на управление и содержание общего имущества:</t>
  </si>
  <si>
    <t>Текущий ремонт общего имущества</t>
  </si>
  <si>
    <t>Коммунальная услуга</t>
  </si>
  <si>
    <t>Вывоз мусора</t>
  </si>
  <si>
    <t>Капитальный ремонт:</t>
  </si>
  <si>
    <t>Итого размер обязательного платежа и членского взноса:</t>
  </si>
  <si>
    <t>Электрик</t>
  </si>
  <si>
    <t>Рабочий по обслуживанию здания (Сантехник)</t>
  </si>
  <si>
    <t>Юридические услуги.Бухгалтерские(обновление 1С)</t>
  </si>
  <si>
    <t>Видеонаблюдение</t>
  </si>
  <si>
    <t xml:space="preserve">Итого расходы ( годовой план в сумме) всего:  </t>
  </si>
  <si>
    <t>Текущий ремонт :</t>
  </si>
  <si>
    <t>Механизированная уборка и вывоз снега</t>
  </si>
  <si>
    <t>Дератизация, дизинсекция,</t>
  </si>
  <si>
    <t>Материально техническое обеспечение ( пломбы, датчики, замки, ключи, лампочки, светильники, транспортные расходы и т.п)топливо для бензоинструмента.</t>
  </si>
  <si>
    <t xml:space="preserve"> </t>
  </si>
  <si>
    <t>Установка автоматических регуляторов температуры горячей воды (замена)</t>
  </si>
  <si>
    <t xml:space="preserve"> Обслуживание системы отопления, водоснабжения, канализации, электроснабжения и электрооборудования мест общего пользования.</t>
  </si>
  <si>
    <t>Ремонт стен подъездов , балконных перекрытий(козырьков)</t>
  </si>
  <si>
    <t>Налоги (ПФР, СоцСтрах)</t>
  </si>
  <si>
    <t>Ремонт  дорожного покрытия</t>
  </si>
  <si>
    <t>Непредвиденные расходы ,связанные с обслуживанием дома</t>
  </si>
  <si>
    <t>Обслуживание домофона , дверных доводчиков, ручек</t>
  </si>
  <si>
    <t>Годовой план на 2019 год</t>
  </si>
  <si>
    <t xml:space="preserve">по управлению, содержанию и ремонту общего имущества дома по адресу : г.Томск, ул. Киевская 28 </t>
  </si>
  <si>
    <t>Обслуживание системы отопления, водоснабжения, канализации, электроснабжения и электрооборудования мест общего пользования.</t>
  </si>
  <si>
    <t>обязат. платеж (членский взнос) руб/кв.м в мес за период с 01.07.2019 по 31.12.2019</t>
  </si>
  <si>
    <t>обязат. платеж (членский взнос) руб/кв.м в мес за период с 01.01.2019 по 30.06.2019</t>
  </si>
  <si>
    <t>2,50</t>
  </si>
  <si>
    <t>10,00</t>
  </si>
  <si>
    <t>679620,00</t>
  </si>
  <si>
    <t>169900,50</t>
  </si>
  <si>
    <t>35339,30</t>
  </si>
  <si>
    <t>обязат. платеж (членский взнос) руб/кв.м  за период с 01.07.2019 по 31.12.2019</t>
  </si>
  <si>
    <t>обязат. платеж (членский взнос) руб/кв.м  за период с 01.01.2019 по 30.06.2019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</si>
</sst>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thick"/>
      <top/>
      <bottom style="medium"/>
    </border>
    <border>
      <left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41" fillId="0" borderId="0" xfId="0" applyFont="1" applyBorder="1" applyAlignment="1">
      <alignment vertical="top" wrapText="1"/>
    </xf>
    <xf numFmtId="0" fontId="39" fillId="0" borderId="17" xfId="0" applyFont="1" applyBorder="1" applyAlignment="1">
      <alignment horizontal="left" vertical="top"/>
    </xf>
    <xf numFmtId="0" fontId="39" fillId="0" borderId="17" xfId="0" applyFont="1" applyBorder="1" applyAlignment="1">
      <alignment vertical="top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 wrapText="1"/>
    </xf>
    <xf numFmtId="0" fontId="39" fillId="0" borderId="18" xfId="0" applyFont="1" applyBorder="1" applyAlignment="1">
      <alignment vertical="top" wrapText="1"/>
    </xf>
    <xf numFmtId="0" fontId="39" fillId="0" borderId="20" xfId="0" applyFont="1" applyBorder="1" applyAlignment="1">
      <alignment wrapText="1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41" fillId="0" borderId="24" xfId="0" applyFont="1" applyBorder="1" applyAlignment="1">
      <alignment horizontal="right"/>
    </xf>
    <xf numFmtId="0" fontId="39" fillId="0" borderId="1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Fill="1" applyBorder="1" applyAlignment="1">
      <alignment/>
    </xf>
    <xf numFmtId="0" fontId="39" fillId="0" borderId="27" xfId="0" applyFont="1" applyBorder="1" applyAlignment="1">
      <alignment/>
    </xf>
    <xf numFmtId="0" fontId="39" fillId="0" borderId="26" xfId="0" applyFont="1" applyBorder="1" applyAlignment="1">
      <alignment/>
    </xf>
    <xf numFmtId="0" fontId="41" fillId="0" borderId="14" xfId="0" applyFont="1" applyFill="1" applyBorder="1" applyAlignment="1">
      <alignment horizontal="right"/>
    </xf>
    <xf numFmtId="0" fontId="41" fillId="0" borderId="28" xfId="0" applyFont="1" applyFill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14" xfId="0" applyFont="1" applyFill="1" applyBorder="1" applyAlignment="1">
      <alignment/>
    </xf>
    <xf numFmtId="0" fontId="41" fillId="0" borderId="13" xfId="0" applyFont="1" applyFill="1" applyBorder="1" applyAlignment="1">
      <alignment horizontal="right"/>
    </xf>
    <xf numFmtId="0" fontId="39" fillId="0" borderId="29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30" xfId="0" applyFont="1" applyFill="1" applyBorder="1" applyAlignment="1">
      <alignment wrapText="1"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wrapText="1"/>
    </xf>
    <xf numFmtId="0" fontId="39" fillId="0" borderId="31" xfId="0" applyFont="1" applyBorder="1" applyAlignment="1">
      <alignment vertical="center"/>
    </xf>
    <xf numFmtId="0" fontId="39" fillId="0" borderId="32" xfId="0" applyFont="1" applyBorder="1" applyAlignment="1">
      <alignment/>
    </xf>
    <xf numFmtId="2" fontId="0" fillId="0" borderId="0" xfId="0" applyNumberFormat="1" applyAlignment="1">
      <alignment/>
    </xf>
    <xf numFmtId="2" fontId="39" fillId="0" borderId="33" xfId="0" applyNumberFormat="1" applyFont="1" applyBorder="1" applyAlignment="1">
      <alignment vertical="top" wrapText="1"/>
    </xf>
    <xf numFmtId="0" fontId="39" fillId="0" borderId="33" xfId="0" applyFont="1" applyBorder="1" applyAlignment="1">
      <alignment/>
    </xf>
    <xf numFmtId="2" fontId="39" fillId="0" borderId="33" xfId="0" applyNumberFormat="1" applyFont="1" applyBorder="1" applyAlignment="1">
      <alignment/>
    </xf>
    <xf numFmtId="2" fontId="39" fillId="0" borderId="13" xfId="0" applyNumberFormat="1" applyFont="1" applyBorder="1" applyAlignment="1">
      <alignment horizontal="right"/>
    </xf>
    <xf numFmtId="0" fontId="39" fillId="0" borderId="33" xfId="0" applyFont="1" applyBorder="1" applyAlignment="1">
      <alignment horizontal="right"/>
    </xf>
    <xf numFmtId="2" fontId="39" fillId="0" borderId="33" xfId="0" applyNumberFormat="1" applyFont="1" applyBorder="1" applyAlignment="1">
      <alignment/>
    </xf>
    <xf numFmtId="0" fontId="39" fillId="0" borderId="33" xfId="0" applyFont="1" applyBorder="1" applyAlignment="1">
      <alignment horizontal="left" vertical="top"/>
    </xf>
    <xf numFmtId="2" fontId="39" fillId="0" borderId="33" xfId="0" applyNumberFormat="1" applyFont="1" applyBorder="1" applyAlignment="1">
      <alignment vertical="center"/>
    </xf>
    <xf numFmtId="0" fontId="39" fillId="0" borderId="33" xfId="0" applyFont="1" applyBorder="1" applyAlignment="1">
      <alignment wrapText="1"/>
    </xf>
    <xf numFmtId="2" fontId="39" fillId="0" borderId="33" xfId="0" applyNumberFormat="1" applyFont="1" applyBorder="1" applyAlignment="1">
      <alignment wrapText="1"/>
    </xf>
    <xf numFmtId="0" fontId="39" fillId="0" borderId="33" xfId="0" applyFont="1" applyBorder="1" applyAlignment="1">
      <alignment vertical="top" wrapText="1"/>
    </xf>
    <xf numFmtId="0" fontId="39" fillId="0" borderId="33" xfId="0" applyFont="1" applyFill="1" applyBorder="1" applyAlignment="1">
      <alignment wrapText="1"/>
    </xf>
    <xf numFmtId="0" fontId="39" fillId="0" borderId="33" xfId="0" applyFont="1" applyFill="1" applyBorder="1" applyAlignment="1">
      <alignment/>
    </xf>
    <xf numFmtId="0" fontId="41" fillId="0" borderId="33" xfId="0" applyFont="1" applyFill="1" applyBorder="1" applyAlignment="1">
      <alignment horizontal="right"/>
    </xf>
    <xf numFmtId="0" fontId="41" fillId="0" borderId="33" xfId="0" applyFont="1" applyBorder="1" applyAlignment="1">
      <alignment horizontal="left" wrapText="1"/>
    </xf>
    <xf numFmtId="0" fontId="39" fillId="0" borderId="33" xfId="0" applyFont="1" applyBorder="1" applyAlignment="1">
      <alignment/>
    </xf>
    <xf numFmtId="0" fontId="39" fillId="0" borderId="33" xfId="0" applyFont="1" applyBorder="1" applyAlignment="1">
      <alignment horizontal="left" wrapText="1"/>
    </xf>
    <xf numFmtId="2" fontId="42" fillId="0" borderId="33" xfId="0" applyNumberFormat="1" applyFont="1" applyBorder="1" applyAlignment="1">
      <alignment wrapText="1"/>
    </xf>
    <xf numFmtId="2" fontId="42" fillId="0" borderId="33" xfId="0" applyNumberFormat="1" applyFont="1" applyBorder="1" applyAlignment="1">
      <alignment/>
    </xf>
    <xf numFmtId="2" fontId="39" fillId="0" borderId="28" xfId="0" applyNumberFormat="1" applyFont="1" applyBorder="1" applyAlignment="1">
      <alignment horizontal="right"/>
    </xf>
    <xf numFmtId="0" fontId="41" fillId="0" borderId="34" xfId="0" applyFont="1" applyBorder="1" applyAlignment="1">
      <alignment vertical="top" wrapText="1"/>
    </xf>
    <xf numFmtId="0" fontId="0" fillId="0" borderId="34" xfId="0" applyBorder="1" applyAlignment="1">
      <alignment horizontal="left"/>
    </xf>
    <xf numFmtId="49" fontId="42" fillId="0" borderId="33" xfId="0" applyNumberFormat="1" applyFont="1" applyBorder="1" applyAlignment="1">
      <alignment horizontal="right"/>
    </xf>
    <xf numFmtId="2" fontId="42" fillId="0" borderId="33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39" fillId="33" borderId="33" xfId="0" applyFont="1" applyFill="1" applyBorder="1" applyAlignment="1">
      <alignment horizontal="left" vertical="top"/>
    </xf>
    <xf numFmtId="2" fontId="39" fillId="33" borderId="33" xfId="0" applyNumberFormat="1" applyFont="1" applyFill="1" applyBorder="1" applyAlignment="1">
      <alignment vertical="top" wrapText="1"/>
    </xf>
    <xf numFmtId="2" fontId="39" fillId="33" borderId="35" xfId="0" applyNumberFormat="1" applyFont="1" applyFill="1" applyBorder="1" applyAlignment="1">
      <alignment vertical="top" wrapText="1"/>
    </xf>
    <xf numFmtId="0" fontId="39" fillId="33" borderId="33" xfId="0" applyFont="1" applyFill="1" applyBorder="1" applyAlignment="1">
      <alignment/>
    </xf>
    <xf numFmtId="0" fontId="39" fillId="33" borderId="33" xfId="0" applyFont="1" applyFill="1" applyBorder="1" applyAlignment="1">
      <alignment wrapText="1"/>
    </xf>
    <xf numFmtId="2" fontId="39" fillId="33" borderId="33" xfId="0" applyNumberFormat="1" applyFont="1" applyFill="1" applyBorder="1" applyAlignment="1">
      <alignment/>
    </xf>
    <xf numFmtId="0" fontId="39" fillId="33" borderId="33" xfId="0" applyFont="1" applyFill="1" applyBorder="1" applyAlignment="1">
      <alignment horizontal="left" wrapText="1"/>
    </xf>
    <xf numFmtId="2" fontId="39" fillId="33" borderId="33" xfId="0" applyNumberFormat="1" applyFont="1" applyFill="1" applyBorder="1" applyAlignment="1">
      <alignment wrapText="1"/>
    </xf>
    <xf numFmtId="2" fontId="39" fillId="33" borderId="33" xfId="0" applyNumberFormat="1" applyFont="1" applyFill="1" applyBorder="1" applyAlignment="1">
      <alignment/>
    </xf>
    <xf numFmtId="0" fontId="39" fillId="33" borderId="33" xfId="0" applyFont="1" applyFill="1" applyBorder="1" applyAlignment="1">
      <alignment/>
    </xf>
    <xf numFmtId="0" fontId="0" fillId="33" borderId="0" xfId="0" applyFill="1" applyAlignment="1">
      <alignment/>
    </xf>
    <xf numFmtId="0" fontId="41" fillId="33" borderId="33" xfId="0" applyFont="1" applyFill="1" applyBorder="1" applyAlignment="1">
      <alignment horizontal="left" wrapText="1"/>
    </xf>
    <xf numFmtId="2" fontId="42" fillId="33" borderId="33" xfId="0" applyNumberFormat="1" applyFont="1" applyFill="1" applyBorder="1" applyAlignment="1">
      <alignment/>
    </xf>
    <xf numFmtId="2" fontId="42" fillId="33" borderId="33" xfId="0" applyNumberFormat="1" applyFont="1" applyFill="1" applyBorder="1" applyAlignment="1">
      <alignment wrapText="1"/>
    </xf>
    <xf numFmtId="49" fontId="39" fillId="33" borderId="33" xfId="0" applyNumberFormat="1" applyFont="1" applyFill="1" applyBorder="1" applyAlignment="1">
      <alignment horizontal="right"/>
    </xf>
    <xf numFmtId="0" fontId="41" fillId="33" borderId="33" xfId="0" applyFont="1" applyFill="1" applyBorder="1" applyAlignment="1">
      <alignment horizontal="right"/>
    </xf>
    <xf numFmtId="49" fontId="42" fillId="33" borderId="33" xfId="0" applyNumberFormat="1" applyFont="1" applyFill="1" applyBorder="1" applyAlignment="1">
      <alignment horizontal="right"/>
    </xf>
    <xf numFmtId="2" fontId="42" fillId="33" borderId="33" xfId="0" applyNumberFormat="1" applyFont="1" applyFill="1" applyBorder="1" applyAlignment="1">
      <alignment/>
    </xf>
    <xf numFmtId="49" fontId="42" fillId="33" borderId="33" xfId="0" applyNumberFormat="1" applyFont="1" applyFill="1" applyBorder="1" applyAlignment="1">
      <alignment horizontal="right" vertical="center"/>
    </xf>
    <xf numFmtId="2" fontId="39" fillId="33" borderId="36" xfId="0" applyNumberFormat="1" applyFont="1" applyFill="1" applyBorder="1" applyAlignment="1">
      <alignment vertical="top" wrapText="1"/>
    </xf>
    <xf numFmtId="2" fontId="39" fillId="33" borderId="37" xfId="0" applyNumberFormat="1" applyFont="1" applyFill="1" applyBorder="1" applyAlignment="1">
      <alignment vertical="top" wrapText="1"/>
    </xf>
    <xf numFmtId="2" fontId="39" fillId="33" borderId="34" xfId="0" applyNumberFormat="1" applyFont="1" applyFill="1" applyBorder="1" applyAlignment="1">
      <alignment vertical="top" wrapText="1"/>
    </xf>
    <xf numFmtId="0" fontId="39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right"/>
    </xf>
    <xf numFmtId="0" fontId="43" fillId="0" borderId="39" xfId="0" applyFont="1" applyBorder="1" applyAlignment="1">
      <alignment horizontal="right"/>
    </xf>
    <xf numFmtId="0" fontId="43" fillId="0" borderId="40" xfId="0" applyFont="1" applyBorder="1" applyAlignment="1">
      <alignment horizontal="right"/>
    </xf>
    <xf numFmtId="0" fontId="43" fillId="0" borderId="24" xfId="0" applyFont="1" applyBorder="1" applyAlignment="1">
      <alignment horizontal="right"/>
    </xf>
    <xf numFmtId="0" fontId="43" fillId="0" borderId="41" xfId="0" applyFont="1" applyBorder="1" applyAlignment="1">
      <alignment horizontal="right"/>
    </xf>
    <xf numFmtId="0" fontId="43" fillId="0" borderId="25" xfId="0" applyFont="1" applyBorder="1" applyAlignment="1">
      <alignment horizontal="right"/>
    </xf>
    <xf numFmtId="0" fontId="43" fillId="0" borderId="42" xfId="0" applyFont="1" applyBorder="1" applyAlignment="1">
      <alignment horizontal="right"/>
    </xf>
    <xf numFmtId="0" fontId="43" fillId="0" borderId="43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1" fillId="0" borderId="44" xfId="0" applyFont="1" applyBorder="1" applyAlignment="1">
      <alignment horizontal="left" vertical="top"/>
    </xf>
    <xf numFmtId="0" fontId="41" fillId="0" borderId="45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50" xfId="0" applyFont="1" applyBorder="1" applyAlignment="1">
      <alignment horizontal="left" vertical="top"/>
    </xf>
    <xf numFmtId="0" fontId="41" fillId="0" borderId="39" xfId="0" applyFont="1" applyBorder="1" applyAlignment="1">
      <alignment horizontal="left" vertical="top"/>
    </xf>
    <xf numFmtId="0" fontId="41" fillId="0" borderId="51" xfId="0" applyFont="1" applyBorder="1" applyAlignment="1">
      <alignment horizontal="left" vertical="top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right"/>
    </xf>
    <xf numFmtId="0" fontId="43" fillId="0" borderId="45" xfId="0" applyFont="1" applyBorder="1" applyAlignment="1">
      <alignment horizontal="right"/>
    </xf>
    <xf numFmtId="0" fontId="43" fillId="0" borderId="46" xfId="0" applyFont="1" applyBorder="1" applyAlignment="1">
      <alignment horizontal="right"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/>
    </xf>
    <xf numFmtId="0" fontId="39" fillId="0" borderId="57" xfId="0" applyFont="1" applyBorder="1" applyAlignment="1">
      <alignment/>
    </xf>
    <xf numFmtId="0" fontId="39" fillId="33" borderId="33" xfId="0" applyFont="1" applyFill="1" applyBorder="1" applyAlignment="1">
      <alignment/>
    </xf>
    <xf numFmtId="0" fontId="41" fillId="33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64.7109375" style="0" customWidth="1"/>
    <col min="2" max="2" width="17.57421875" style="0" customWidth="1"/>
    <col min="3" max="3" width="16.8515625" style="0" customWidth="1"/>
    <col min="4" max="5" width="19.57421875" style="0" customWidth="1"/>
    <col min="6" max="6" width="22.8515625" style="0" customWidth="1"/>
  </cols>
  <sheetData>
    <row r="1" spans="1:12" ht="15.75">
      <c r="A1" s="95" t="s">
        <v>51</v>
      </c>
      <c r="B1" s="95"/>
      <c r="C1" s="95"/>
      <c r="D1" s="95"/>
      <c r="E1" s="3"/>
      <c r="F1" s="3"/>
      <c r="G1" s="3"/>
      <c r="H1" s="3"/>
      <c r="I1" s="3"/>
      <c r="J1" s="3"/>
      <c r="K1" s="3"/>
      <c r="L1" s="3"/>
    </row>
    <row r="2" spans="1:12" ht="27" customHeight="1" thickBot="1">
      <c r="A2" s="96" t="s">
        <v>52</v>
      </c>
      <c r="B2" s="96"/>
      <c r="C2" s="96"/>
      <c r="D2" s="96"/>
      <c r="E2" s="4"/>
      <c r="F2" s="4"/>
      <c r="G2" s="4"/>
      <c r="H2" s="4"/>
      <c r="I2" s="4"/>
      <c r="J2" s="4"/>
      <c r="K2" s="4"/>
      <c r="L2" s="4"/>
    </row>
    <row r="3" spans="1:6" ht="16.5" thickBot="1">
      <c r="A3" s="97" t="s">
        <v>2</v>
      </c>
      <c r="B3" s="98"/>
      <c r="C3" s="99"/>
      <c r="D3" s="49">
        <v>2125288.08</v>
      </c>
      <c r="E3" s="49">
        <v>2125288.08</v>
      </c>
      <c r="F3" s="5"/>
    </row>
    <row r="4" spans="1:6" ht="17.25" thickBot="1" thickTop="1">
      <c r="A4" s="100" t="s">
        <v>3</v>
      </c>
      <c r="B4" s="101"/>
      <c r="C4" s="102"/>
      <c r="D4" s="48">
        <v>6600</v>
      </c>
      <c r="E4" s="48">
        <v>6600</v>
      </c>
      <c r="F4" s="5"/>
    </row>
    <row r="5" spans="1:6" ht="15" customHeight="1" thickBot="1" thickTop="1">
      <c r="A5" s="103" t="s">
        <v>4</v>
      </c>
      <c r="B5" s="104"/>
      <c r="C5" s="105"/>
      <c r="D5" s="48">
        <f>SUM(D3:D4)</f>
        <v>2131888.08</v>
      </c>
      <c r="E5" s="64">
        <f>SUM(E3:E4)</f>
        <v>2131888.08</v>
      </c>
      <c r="F5" s="5"/>
    </row>
    <row r="6" spans="1:6" ht="115.5" customHeight="1" thickBot="1" thickTop="1">
      <c r="A6" s="11" t="s">
        <v>5</v>
      </c>
      <c r="B6" s="7" t="s">
        <v>62</v>
      </c>
      <c r="C6" s="8" t="s">
        <v>55</v>
      </c>
      <c r="D6" s="13" t="s">
        <v>61</v>
      </c>
      <c r="E6" s="65" t="s">
        <v>54</v>
      </c>
      <c r="F6" s="2"/>
    </row>
    <row r="7" spans="1:5" ht="16.5" thickBot="1">
      <c r="A7" s="106" t="s">
        <v>6</v>
      </c>
      <c r="B7" s="107"/>
      <c r="C7" s="107"/>
      <c r="D7" s="107"/>
      <c r="E7" s="66"/>
    </row>
    <row r="8" spans="1:5" ht="16.5" thickBot="1">
      <c r="A8" s="70" t="s">
        <v>10</v>
      </c>
      <c r="B8" s="89">
        <v>137934</v>
      </c>
      <c r="C8" s="91">
        <v>2.03</v>
      </c>
      <c r="D8" s="90">
        <v>137934</v>
      </c>
      <c r="E8" s="72">
        <v>2.03</v>
      </c>
    </row>
    <row r="9" spans="1:5" ht="16.5" thickBot="1">
      <c r="A9" s="73" t="s">
        <v>11</v>
      </c>
      <c r="B9" s="71">
        <v>69600</v>
      </c>
      <c r="C9" s="72">
        <v>1.02</v>
      </c>
      <c r="D9" s="71">
        <v>69600</v>
      </c>
      <c r="E9" s="71">
        <v>1.02</v>
      </c>
    </row>
    <row r="10" spans="1:5" ht="16.5" thickBot="1">
      <c r="A10" s="73" t="s">
        <v>34</v>
      </c>
      <c r="B10" s="71">
        <v>30000</v>
      </c>
      <c r="C10" s="71">
        <v>0.44</v>
      </c>
      <c r="D10" s="71">
        <v>30000</v>
      </c>
      <c r="E10" s="71">
        <v>0.44</v>
      </c>
    </row>
    <row r="11" spans="1:5" ht="16.5" thickBot="1">
      <c r="A11" s="73" t="s">
        <v>35</v>
      </c>
      <c r="B11" s="71">
        <v>62100</v>
      </c>
      <c r="C11" s="71">
        <v>0.91</v>
      </c>
      <c r="D11" s="71">
        <v>62100</v>
      </c>
      <c r="E11" s="71">
        <v>0.91</v>
      </c>
    </row>
    <row r="12" spans="1:5" ht="16.5" thickBot="1">
      <c r="A12" s="74" t="s">
        <v>13</v>
      </c>
      <c r="B12" s="71">
        <v>55200</v>
      </c>
      <c r="C12" s="71">
        <v>0.81</v>
      </c>
      <c r="D12" s="71">
        <v>55200</v>
      </c>
      <c r="E12" s="71">
        <v>0.81</v>
      </c>
    </row>
    <row r="13" spans="1:5" ht="16.5" thickBot="1">
      <c r="A13" s="73" t="s">
        <v>12</v>
      </c>
      <c r="B13" s="71">
        <v>53400</v>
      </c>
      <c r="C13" s="71">
        <v>0.79</v>
      </c>
      <c r="D13" s="71">
        <v>53400</v>
      </c>
      <c r="E13" s="71">
        <v>0.79</v>
      </c>
    </row>
    <row r="14" spans="1:5" ht="16.5" thickBot="1">
      <c r="A14" s="73" t="s">
        <v>47</v>
      </c>
      <c r="B14" s="71">
        <v>123448.98</v>
      </c>
      <c r="C14" s="71">
        <v>1.82</v>
      </c>
      <c r="D14" s="71">
        <v>123448.98</v>
      </c>
      <c r="E14" s="71">
        <v>1.82</v>
      </c>
    </row>
    <row r="15" spans="1:5" ht="16.5" thickBot="1">
      <c r="A15" s="73" t="s">
        <v>14</v>
      </c>
      <c r="B15" s="71">
        <v>2500</v>
      </c>
      <c r="C15" s="71">
        <v>0.04</v>
      </c>
      <c r="D15" s="71">
        <v>2500</v>
      </c>
      <c r="E15" s="71">
        <v>0.04</v>
      </c>
    </row>
    <row r="16" spans="1:5" ht="16.5" thickBot="1">
      <c r="A16" s="73" t="s">
        <v>15</v>
      </c>
      <c r="B16" s="71">
        <v>11749.98</v>
      </c>
      <c r="C16" s="71">
        <v>0.17</v>
      </c>
      <c r="D16" s="71">
        <v>11749.98</v>
      </c>
      <c r="E16" s="71">
        <v>0.17</v>
      </c>
    </row>
    <row r="17" spans="1:5" ht="0" customHeight="1" hidden="1" thickBot="1">
      <c r="A17" s="73"/>
      <c r="B17" s="71">
        <f aca="true" t="shared" si="0" ref="B17:E18">A17/11326.8</f>
        <v>0</v>
      </c>
      <c r="C17" s="71">
        <f t="shared" si="0"/>
        <v>0</v>
      </c>
      <c r="D17" s="71">
        <f t="shared" si="0"/>
        <v>0</v>
      </c>
      <c r="E17" s="71">
        <f t="shared" si="0"/>
        <v>0</v>
      </c>
    </row>
    <row r="18" spans="1:5" ht="16.5" hidden="1" thickBot="1">
      <c r="A18" s="73" t="s">
        <v>16</v>
      </c>
      <c r="B18" s="71" t="e">
        <f t="shared" si="0"/>
        <v>#VALUE!</v>
      </c>
      <c r="C18" s="71" t="e">
        <f t="shared" si="0"/>
        <v>#VALUE!</v>
      </c>
      <c r="D18" s="71" t="e">
        <f t="shared" si="0"/>
        <v>#VALUE!</v>
      </c>
      <c r="E18" s="71" t="e">
        <f t="shared" si="0"/>
        <v>#VALUE!</v>
      </c>
    </row>
    <row r="19" spans="1:7" ht="16.5" thickBot="1">
      <c r="A19" s="73" t="s">
        <v>36</v>
      </c>
      <c r="B19" s="71">
        <v>9999.96</v>
      </c>
      <c r="C19" s="71">
        <v>0.15</v>
      </c>
      <c r="D19" s="71">
        <v>9999.96</v>
      </c>
      <c r="E19" s="71">
        <v>0.15</v>
      </c>
      <c r="G19" s="2"/>
    </row>
    <row r="20" spans="1:5" ht="48" hidden="1" thickBot="1">
      <c r="A20" s="74" t="s">
        <v>17</v>
      </c>
      <c r="B20" s="75">
        <v>0</v>
      </c>
      <c r="C20" s="71">
        <f>B20/11326.8</f>
        <v>0</v>
      </c>
      <c r="D20" s="71">
        <f>C20/11326.8</f>
        <v>0</v>
      </c>
      <c r="E20" s="71">
        <f>D20/11326.8</f>
        <v>0</v>
      </c>
    </row>
    <row r="21" spans="1:7" ht="48" thickBot="1">
      <c r="A21" s="76" t="s">
        <v>53</v>
      </c>
      <c r="B21" s="75">
        <v>11553.23</v>
      </c>
      <c r="C21" s="77">
        <v>0.17</v>
      </c>
      <c r="D21" s="77">
        <v>83500</v>
      </c>
      <c r="E21" s="77">
        <v>1.23</v>
      </c>
      <c r="G21" s="2"/>
    </row>
    <row r="22" spans="1:5" ht="16.5" thickBot="1">
      <c r="A22" s="73" t="s">
        <v>18</v>
      </c>
      <c r="B22" s="75">
        <v>7308</v>
      </c>
      <c r="C22" s="71">
        <v>0.11</v>
      </c>
      <c r="D22" s="71">
        <v>42108</v>
      </c>
      <c r="E22" s="71">
        <v>0.62</v>
      </c>
    </row>
    <row r="23" spans="1:5" ht="16.5" thickBot="1">
      <c r="A23" s="73" t="s">
        <v>19</v>
      </c>
      <c r="B23" s="75">
        <v>12912.54</v>
      </c>
      <c r="C23" s="71">
        <v>0.19</v>
      </c>
      <c r="D23" s="71">
        <v>12912.54</v>
      </c>
      <c r="E23" s="71">
        <v>0.19</v>
      </c>
    </row>
    <row r="24" spans="1:5" ht="16.5" thickBot="1">
      <c r="A24" s="73" t="s">
        <v>37</v>
      </c>
      <c r="B24" s="75">
        <v>36018.9</v>
      </c>
      <c r="C24" s="71">
        <v>0.53</v>
      </c>
      <c r="D24" s="71">
        <v>44844</v>
      </c>
      <c r="E24" s="71">
        <v>0.66</v>
      </c>
    </row>
    <row r="25" spans="1:5" ht="16.5" thickBot="1">
      <c r="A25" s="73" t="s">
        <v>20</v>
      </c>
      <c r="B25" s="75">
        <v>47572.14</v>
      </c>
      <c r="C25" s="71">
        <v>0.7</v>
      </c>
      <c r="D25" s="71">
        <v>47250</v>
      </c>
      <c r="E25" s="71">
        <v>0.7</v>
      </c>
    </row>
    <row r="26" spans="1:5" ht="16.5" thickBot="1">
      <c r="A26" s="73" t="s">
        <v>21</v>
      </c>
      <c r="B26" s="75">
        <v>5436.82</v>
      </c>
      <c r="C26" s="71">
        <v>0.08</v>
      </c>
      <c r="D26" s="71">
        <v>12000</v>
      </c>
      <c r="E26" s="71">
        <v>0.18</v>
      </c>
    </row>
    <row r="27" spans="1:5" ht="16.5" thickBot="1">
      <c r="A27" s="73" t="s">
        <v>40</v>
      </c>
      <c r="B27" s="75">
        <v>20000</v>
      </c>
      <c r="C27" s="71">
        <v>0.29</v>
      </c>
      <c r="D27" s="71">
        <v>40000</v>
      </c>
      <c r="E27" s="71">
        <v>0.59</v>
      </c>
    </row>
    <row r="28" spans="1:5" ht="16.5" thickBot="1">
      <c r="A28" s="73" t="s">
        <v>41</v>
      </c>
      <c r="B28" s="75">
        <v>6116.42</v>
      </c>
      <c r="C28" s="71">
        <v>0.09</v>
      </c>
      <c r="D28" s="71">
        <v>5800</v>
      </c>
      <c r="E28" s="71">
        <v>0.09</v>
      </c>
    </row>
    <row r="29" spans="1:5" ht="16.5" thickBot="1">
      <c r="A29" s="73" t="s">
        <v>22</v>
      </c>
      <c r="B29" s="75">
        <v>2718.41</v>
      </c>
      <c r="C29" s="71">
        <v>0.04</v>
      </c>
      <c r="D29" s="71">
        <f>B29/2</f>
        <v>1359.205</v>
      </c>
      <c r="E29" s="71">
        <v>0.17</v>
      </c>
    </row>
    <row r="30" spans="1:5" ht="0.75" customHeight="1" thickBot="1">
      <c r="A30" s="73" t="s">
        <v>23</v>
      </c>
      <c r="B30" s="75">
        <v>0</v>
      </c>
      <c r="C30" s="71">
        <f>B30/11326.8</f>
        <v>0</v>
      </c>
      <c r="D30" s="71">
        <f>C30/11326.8</f>
        <v>0</v>
      </c>
      <c r="E30" s="71">
        <f>D30/11326.8</f>
        <v>0</v>
      </c>
    </row>
    <row r="31" spans="1:5" ht="32.25" thickBot="1">
      <c r="A31" s="74" t="s">
        <v>24</v>
      </c>
      <c r="B31" s="78">
        <v>5000</v>
      </c>
      <c r="C31" s="77">
        <v>0.07</v>
      </c>
      <c r="D31" s="77">
        <v>5000</v>
      </c>
      <c r="E31" s="77">
        <v>0.07</v>
      </c>
    </row>
    <row r="32" spans="1:5" ht="48" thickBot="1">
      <c r="A32" s="74" t="s">
        <v>42</v>
      </c>
      <c r="B32" s="78">
        <v>8155.22</v>
      </c>
      <c r="C32" s="77">
        <v>0.12</v>
      </c>
      <c r="D32" s="77">
        <v>25000</v>
      </c>
      <c r="E32" s="77">
        <v>0.37</v>
      </c>
    </row>
    <row r="33" spans="1:5" ht="16.5" thickBot="1">
      <c r="A33" s="74" t="s">
        <v>49</v>
      </c>
      <c r="B33" s="78">
        <v>6116.42</v>
      </c>
      <c r="C33" s="77">
        <v>0.09</v>
      </c>
      <c r="D33" s="77">
        <v>20000</v>
      </c>
      <c r="E33" s="77">
        <v>0.29</v>
      </c>
    </row>
    <row r="34" spans="1:5" ht="16.5" thickBot="1">
      <c r="A34" s="79" t="s">
        <v>50</v>
      </c>
      <c r="B34" s="78">
        <v>7475.62</v>
      </c>
      <c r="C34" s="71">
        <v>0.11</v>
      </c>
      <c r="D34" s="77">
        <v>21000</v>
      </c>
      <c r="E34" s="71">
        <v>0.31</v>
      </c>
    </row>
    <row r="35" spans="1:5" ht="16.5" thickBot="1">
      <c r="A35" s="79" t="s">
        <v>25</v>
      </c>
      <c r="B35" s="78">
        <v>0</v>
      </c>
      <c r="C35" s="71">
        <f>B35/11326.8</f>
        <v>0</v>
      </c>
      <c r="D35" s="77">
        <f>B35/2</f>
        <v>0</v>
      </c>
      <c r="E35" s="71">
        <f>D35/11326.8</f>
        <v>0</v>
      </c>
    </row>
    <row r="36" spans="1:5" ht="16.5" thickBot="1">
      <c r="A36" s="79" t="s">
        <v>26</v>
      </c>
      <c r="B36" s="78">
        <v>0</v>
      </c>
      <c r="C36" s="71">
        <f>B36/11326.8</f>
        <v>0</v>
      </c>
      <c r="D36" s="77">
        <f>B36/2</f>
        <v>0</v>
      </c>
      <c r="E36" s="71">
        <f>D36/11326.8</f>
        <v>0</v>
      </c>
    </row>
    <row r="37" spans="1:5" ht="16.5" thickBot="1">
      <c r="A37" s="79" t="s">
        <v>27</v>
      </c>
      <c r="B37" s="78">
        <v>0</v>
      </c>
      <c r="C37" s="79">
        <v>0</v>
      </c>
      <c r="D37" s="77">
        <f>B37/2</f>
        <v>0</v>
      </c>
      <c r="E37" s="71">
        <f>D37/11326.8</f>
        <v>0</v>
      </c>
    </row>
    <row r="38" spans="1:5" ht="16.5" thickBot="1">
      <c r="A38" s="126"/>
      <c r="B38" s="126"/>
      <c r="C38" s="126"/>
      <c r="D38" s="126"/>
      <c r="E38" s="80"/>
    </row>
    <row r="39" spans="1:6" ht="36.75" customHeight="1" thickBot="1">
      <c r="A39" s="81" t="s">
        <v>28</v>
      </c>
      <c r="B39" s="82">
        <v>731931.35</v>
      </c>
      <c r="C39" s="82">
        <v>10.77</v>
      </c>
      <c r="D39" s="83">
        <v>927147.46</v>
      </c>
      <c r="E39" s="83">
        <v>13.64</v>
      </c>
      <c r="F39" s="44"/>
    </row>
    <row r="40" spans="1:6" ht="16.5" thickBot="1">
      <c r="A40" s="127" t="s">
        <v>29</v>
      </c>
      <c r="B40" s="127"/>
      <c r="C40" s="127"/>
      <c r="D40" s="127"/>
      <c r="E40" s="80"/>
      <c r="F40" s="44"/>
    </row>
    <row r="41" spans="1:6" ht="16.5" thickBot="1">
      <c r="A41" s="74" t="s">
        <v>46</v>
      </c>
      <c r="B41" s="84" t="s">
        <v>60</v>
      </c>
      <c r="C41" s="73">
        <v>0.52</v>
      </c>
      <c r="D41" s="77">
        <v>35339.3</v>
      </c>
      <c r="E41" s="77">
        <v>0.52</v>
      </c>
      <c r="F41" s="44"/>
    </row>
    <row r="42" spans="1:5" ht="16.5" thickBot="1">
      <c r="A42" s="73" t="s">
        <v>48</v>
      </c>
      <c r="B42" s="73">
        <v>84950.25</v>
      </c>
      <c r="C42" s="73">
        <v>1.25</v>
      </c>
      <c r="D42" s="77">
        <v>131843.95</v>
      </c>
      <c r="E42" s="71">
        <v>1.94</v>
      </c>
    </row>
    <row r="43" spans="1:5" ht="32.25" thickBot="1">
      <c r="A43" s="74" t="s">
        <v>44</v>
      </c>
      <c r="B43" s="73">
        <v>49610.95</v>
      </c>
      <c r="C43" s="73">
        <v>0.73</v>
      </c>
      <c r="D43" s="77">
        <v>129125.52</v>
      </c>
      <c r="E43" s="77">
        <v>1.9</v>
      </c>
    </row>
    <row r="44" spans="1:6" ht="16.5" thickBot="1">
      <c r="A44" s="73"/>
      <c r="B44" s="73">
        <v>0</v>
      </c>
      <c r="C44" s="73">
        <v>0</v>
      </c>
      <c r="D44" s="77">
        <f>B44/2</f>
        <v>0</v>
      </c>
      <c r="E44" s="73">
        <v>0</v>
      </c>
      <c r="F44" s="44"/>
    </row>
    <row r="45" spans="1:6" ht="20.25" thickBot="1">
      <c r="A45" s="85" t="s">
        <v>38</v>
      </c>
      <c r="B45" s="86" t="s">
        <v>59</v>
      </c>
      <c r="C45" s="86" t="s">
        <v>56</v>
      </c>
      <c r="D45" s="87">
        <f>SUM(D41:D44)</f>
        <v>296308.77</v>
      </c>
      <c r="E45" s="87">
        <f>SUM(E41:E44)</f>
        <v>4.359999999999999</v>
      </c>
      <c r="F45" s="44"/>
    </row>
    <row r="46" spans="1:6" ht="20.25" thickBot="1">
      <c r="A46" s="85" t="s">
        <v>39</v>
      </c>
      <c r="B46" s="88" t="s">
        <v>59</v>
      </c>
      <c r="C46" s="88" t="s">
        <v>56</v>
      </c>
      <c r="D46" s="83">
        <v>296308.77</v>
      </c>
      <c r="E46" s="83">
        <v>4.36</v>
      </c>
      <c r="F46" s="44"/>
    </row>
    <row r="47" spans="1:6" ht="16.5" thickBot="1">
      <c r="A47" s="94" t="s">
        <v>30</v>
      </c>
      <c r="B47" s="94"/>
      <c r="C47" s="94"/>
      <c r="D47" s="94"/>
      <c r="F47" s="44"/>
    </row>
    <row r="48" spans="1:6" ht="16.5" thickBot="1">
      <c r="A48" s="57" t="s">
        <v>31</v>
      </c>
      <c r="B48" s="60">
        <v>0</v>
      </c>
      <c r="C48" s="60">
        <v>0</v>
      </c>
      <c r="D48" s="60">
        <v>0</v>
      </c>
      <c r="E48" s="60">
        <v>0</v>
      </c>
      <c r="F48" s="44"/>
    </row>
    <row r="49" spans="1:6" ht="16.5" thickBot="1">
      <c r="A49" s="58" t="s">
        <v>33</v>
      </c>
      <c r="B49" s="60"/>
      <c r="C49" s="60"/>
      <c r="D49" s="60"/>
      <c r="E49" s="60"/>
      <c r="F49" s="44"/>
    </row>
    <row r="50" spans="1:6" ht="20.25" thickBot="1">
      <c r="A50" s="58" t="s">
        <v>32</v>
      </c>
      <c r="B50" s="67" t="s">
        <v>58</v>
      </c>
      <c r="C50" s="67" t="s">
        <v>57</v>
      </c>
      <c r="D50" s="68">
        <v>679620</v>
      </c>
      <c r="E50" s="68">
        <v>10</v>
      </c>
      <c r="F50" s="44"/>
    </row>
    <row r="52" spans="4:5" ht="15">
      <c r="D52" s="44"/>
      <c r="E52" s="44"/>
    </row>
    <row r="53" spans="2:4" ht="15">
      <c r="B53" s="69"/>
      <c r="C53" s="69"/>
      <c r="D53" s="44"/>
    </row>
  </sheetData>
  <sheetProtection/>
  <mergeCells count="9">
    <mergeCell ref="A38:D38"/>
    <mergeCell ref="A40:D40"/>
    <mergeCell ref="A47:D47"/>
    <mergeCell ref="A1:D1"/>
    <mergeCell ref="A2:D2"/>
    <mergeCell ref="A3:C3"/>
    <mergeCell ref="A4:C4"/>
    <mergeCell ref="A5:C5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4.7109375" style="0" customWidth="1"/>
    <col min="2" max="2" width="16.00390625" style="0" customWidth="1"/>
    <col min="3" max="3" width="13.57421875" style="0" customWidth="1"/>
    <col min="4" max="4" width="19.57421875" style="0" customWidth="1"/>
    <col min="5" max="5" width="11.421875" style="0" customWidth="1"/>
    <col min="6" max="6" width="22.8515625" style="0" customWidth="1"/>
  </cols>
  <sheetData>
    <row r="1" spans="1:12" ht="15.75">
      <c r="A1" s="95" t="s">
        <v>51</v>
      </c>
      <c r="B1" s="95"/>
      <c r="C1" s="95"/>
      <c r="D1" s="95"/>
      <c r="E1" s="3"/>
      <c r="F1" s="3"/>
      <c r="G1" s="3"/>
      <c r="H1" s="3"/>
      <c r="I1" s="3"/>
      <c r="J1" s="3"/>
      <c r="K1" s="3"/>
      <c r="L1" s="3"/>
    </row>
    <row r="2" spans="1:12" ht="27" customHeight="1" thickBot="1">
      <c r="A2" s="96" t="s">
        <v>52</v>
      </c>
      <c r="B2" s="96"/>
      <c r="C2" s="96"/>
      <c r="D2" s="96"/>
      <c r="E2" s="4"/>
      <c r="F2" s="4"/>
      <c r="G2" s="4"/>
      <c r="H2" s="4"/>
      <c r="I2" s="4"/>
      <c r="J2" s="4"/>
      <c r="K2" s="4"/>
      <c r="L2" s="4"/>
    </row>
    <row r="3" spans="1:6" ht="16.5" thickBot="1">
      <c r="A3" s="97" t="s">
        <v>2</v>
      </c>
      <c r="B3" s="98"/>
      <c r="C3" s="99"/>
      <c r="D3" s="49">
        <v>2955135.96</v>
      </c>
      <c r="E3" s="5"/>
      <c r="F3" s="5"/>
    </row>
    <row r="4" spans="1:6" ht="17.25" thickBot="1" thickTop="1">
      <c r="A4" s="100" t="s">
        <v>3</v>
      </c>
      <c r="B4" s="101"/>
      <c r="C4" s="102"/>
      <c r="D4" s="48">
        <v>6600</v>
      </c>
      <c r="E4" s="5"/>
      <c r="F4" s="5"/>
    </row>
    <row r="5" spans="1:6" ht="15" customHeight="1" thickBot="1" thickTop="1">
      <c r="A5" s="103" t="s">
        <v>4</v>
      </c>
      <c r="B5" s="104"/>
      <c r="C5" s="105"/>
      <c r="D5" s="48">
        <f>SUM(D3:D4)</f>
        <v>2961735.96</v>
      </c>
      <c r="E5" s="5"/>
      <c r="F5" s="5"/>
    </row>
    <row r="6" spans="1:6" ht="96" thickBot="1" thickTop="1">
      <c r="A6" s="11" t="s">
        <v>5</v>
      </c>
      <c r="B6" s="7" t="s">
        <v>9</v>
      </c>
      <c r="C6" s="8" t="s">
        <v>7</v>
      </c>
      <c r="D6" s="13" t="s">
        <v>54</v>
      </c>
      <c r="E6" s="12"/>
      <c r="F6" s="2"/>
    </row>
    <row r="7" spans="1:6" ht="16.5" thickBot="1">
      <c r="A7" s="106" t="s">
        <v>6</v>
      </c>
      <c r="B7" s="107"/>
      <c r="C7" s="107"/>
      <c r="D7" s="108"/>
      <c r="E7" s="1"/>
      <c r="F7" s="1"/>
    </row>
    <row r="8" spans="1:6" ht="16.5" thickBot="1">
      <c r="A8" s="51" t="s">
        <v>10</v>
      </c>
      <c r="B8" s="47">
        <f>C8*12</f>
        <v>275868</v>
      </c>
      <c r="C8" s="52">
        <v>22989</v>
      </c>
      <c r="D8" s="45">
        <f>C8/11326.8</f>
        <v>2.029611187625808</v>
      </c>
      <c r="F8" s="44"/>
    </row>
    <row r="9" spans="1:6" ht="16.5" thickBot="1">
      <c r="A9" s="46" t="s">
        <v>11</v>
      </c>
      <c r="B9" s="47">
        <f aca="true" t="shared" si="0" ref="B9:B19">C9*12</f>
        <v>139200</v>
      </c>
      <c r="C9" s="50">
        <v>11600</v>
      </c>
      <c r="D9" s="45">
        <f aca="true" t="shared" si="1" ref="D9:D43">C9/11326.8</f>
        <v>1.0241197867005687</v>
      </c>
      <c r="F9" s="44"/>
    </row>
    <row r="10" spans="1:6" ht="16.5" thickBot="1">
      <c r="A10" s="46" t="s">
        <v>34</v>
      </c>
      <c r="B10" s="47">
        <f t="shared" si="0"/>
        <v>60000</v>
      </c>
      <c r="C10" s="50">
        <v>5000</v>
      </c>
      <c r="D10" s="45">
        <f t="shared" si="1"/>
        <v>0.4414309425433485</v>
      </c>
      <c r="F10" s="44"/>
    </row>
    <row r="11" spans="1:6" ht="16.5" thickBot="1">
      <c r="A11" s="46" t="s">
        <v>35</v>
      </c>
      <c r="B11" s="47">
        <f t="shared" si="0"/>
        <v>124200</v>
      </c>
      <c r="C11" s="50">
        <v>10350</v>
      </c>
      <c r="D11" s="45">
        <f t="shared" si="1"/>
        <v>0.9137620510647315</v>
      </c>
      <c r="F11" s="44"/>
    </row>
    <row r="12" spans="1:6" ht="16.5" thickBot="1">
      <c r="A12" s="53" t="s">
        <v>13</v>
      </c>
      <c r="B12" s="47">
        <f t="shared" si="0"/>
        <v>110400</v>
      </c>
      <c r="C12" s="50">
        <v>9200</v>
      </c>
      <c r="D12" s="45">
        <f t="shared" si="1"/>
        <v>0.8122329342797613</v>
      </c>
      <c r="F12" s="44"/>
    </row>
    <row r="13" spans="1:6" ht="16.5" thickBot="1">
      <c r="A13" s="46" t="s">
        <v>12</v>
      </c>
      <c r="B13" s="47">
        <f t="shared" si="0"/>
        <v>106800</v>
      </c>
      <c r="C13" s="50">
        <v>8900</v>
      </c>
      <c r="D13" s="45">
        <f t="shared" si="1"/>
        <v>0.7857470777271605</v>
      </c>
      <c r="F13" s="44"/>
    </row>
    <row r="14" spans="1:6" ht="16.5" thickBot="1">
      <c r="A14" s="46" t="s">
        <v>47</v>
      </c>
      <c r="B14" s="47">
        <f t="shared" si="0"/>
        <v>246897.96000000002</v>
      </c>
      <c r="C14" s="46">
        <v>20574.83</v>
      </c>
      <c r="D14" s="45">
        <f t="shared" si="1"/>
        <v>1.816473319913833</v>
      </c>
      <c r="F14" s="44"/>
    </row>
    <row r="15" spans="1:6" ht="16.5" thickBot="1">
      <c r="A15" s="46" t="s">
        <v>14</v>
      </c>
      <c r="B15" s="47">
        <v>5000</v>
      </c>
      <c r="C15" s="46">
        <v>416.67</v>
      </c>
      <c r="D15" s="45">
        <f t="shared" si="1"/>
        <v>0.03678620616590741</v>
      </c>
      <c r="F15" s="44"/>
    </row>
    <row r="16" spans="1:6" ht="16.5" thickBot="1">
      <c r="A16" s="46" t="s">
        <v>15</v>
      </c>
      <c r="B16" s="47">
        <f t="shared" si="0"/>
        <v>23499.96</v>
      </c>
      <c r="C16" s="46">
        <v>1958.33</v>
      </c>
      <c r="D16" s="45">
        <f t="shared" si="1"/>
        <v>0.17289349154218314</v>
      </c>
      <c r="F16" s="44"/>
    </row>
    <row r="17" spans="1:6" ht="0" customHeight="1" hidden="1" thickBot="1">
      <c r="A17" s="46"/>
      <c r="B17" s="47">
        <f t="shared" si="0"/>
        <v>0</v>
      </c>
      <c r="C17" s="46"/>
      <c r="D17" s="45">
        <f t="shared" si="1"/>
        <v>0</v>
      </c>
      <c r="F17" s="44"/>
    </row>
    <row r="18" spans="1:6" ht="16.5" hidden="1" thickBot="1">
      <c r="A18" s="46" t="s">
        <v>16</v>
      </c>
      <c r="B18" s="47">
        <f t="shared" si="0"/>
        <v>0</v>
      </c>
      <c r="C18" s="46">
        <v>0</v>
      </c>
      <c r="D18" s="45">
        <f t="shared" si="1"/>
        <v>0</v>
      </c>
      <c r="F18" s="44"/>
    </row>
    <row r="19" spans="1:8" ht="16.5" thickBot="1">
      <c r="A19" s="46" t="s">
        <v>36</v>
      </c>
      <c r="B19" s="47">
        <f t="shared" si="0"/>
        <v>19999.920000000002</v>
      </c>
      <c r="C19" s="46">
        <v>1666.66</v>
      </c>
      <c r="D19" s="45">
        <f t="shared" si="1"/>
        <v>0.14714305893985946</v>
      </c>
      <c r="F19" s="44"/>
      <c r="H19" s="2"/>
    </row>
    <row r="20" spans="1:6" ht="48" hidden="1" thickBot="1">
      <c r="A20" s="53" t="s">
        <v>17</v>
      </c>
      <c r="B20" s="50">
        <v>0</v>
      </c>
      <c r="C20" s="46">
        <v>0</v>
      </c>
      <c r="D20" s="45">
        <f t="shared" si="1"/>
        <v>0</v>
      </c>
      <c r="F20" s="44"/>
    </row>
    <row r="21" spans="1:8" ht="48" thickBot="1">
      <c r="A21" s="61" t="s">
        <v>53</v>
      </c>
      <c r="B21" s="50">
        <v>167000</v>
      </c>
      <c r="C21" s="46">
        <v>13916.66</v>
      </c>
      <c r="D21" s="54">
        <f t="shared" si="1"/>
        <v>1.2286488681710634</v>
      </c>
      <c r="F21" s="44"/>
      <c r="H21" s="2"/>
    </row>
    <row r="22" spans="1:6" ht="16.5" thickBot="1">
      <c r="A22" s="46" t="s">
        <v>18</v>
      </c>
      <c r="B22" s="50">
        <v>84216</v>
      </c>
      <c r="C22" s="50">
        <v>7018</v>
      </c>
      <c r="D22" s="45">
        <f t="shared" si="1"/>
        <v>0.6195924709538441</v>
      </c>
      <c r="F22" s="44"/>
    </row>
    <row r="23" spans="1:6" ht="16.5" thickBot="1">
      <c r="A23" s="46" t="s">
        <v>19</v>
      </c>
      <c r="B23" s="50">
        <v>25825.08</v>
      </c>
      <c r="C23" s="50">
        <v>2152</v>
      </c>
      <c r="D23" s="45">
        <f t="shared" si="1"/>
        <v>0.18999187767065723</v>
      </c>
      <c r="F23" s="44"/>
    </row>
    <row r="24" spans="1:6" ht="16.5" thickBot="1">
      <c r="A24" s="46" t="s">
        <v>37</v>
      </c>
      <c r="B24" s="50">
        <v>89688</v>
      </c>
      <c r="C24" s="50">
        <v>7474</v>
      </c>
      <c r="D24" s="45">
        <f t="shared" si="1"/>
        <v>0.6598509729137975</v>
      </c>
      <c r="F24" s="44"/>
    </row>
    <row r="25" spans="1:6" ht="16.5" thickBot="1">
      <c r="A25" s="46" t="s">
        <v>20</v>
      </c>
      <c r="B25" s="50">
        <v>94500</v>
      </c>
      <c r="C25" s="50">
        <v>7875</v>
      </c>
      <c r="D25" s="45">
        <f t="shared" si="1"/>
        <v>0.695253734505774</v>
      </c>
      <c r="F25" s="44"/>
    </row>
    <row r="26" spans="1:6" ht="16.5" thickBot="1">
      <c r="A26" s="46" t="s">
        <v>21</v>
      </c>
      <c r="B26" s="50">
        <v>24000</v>
      </c>
      <c r="C26" s="50">
        <v>2000</v>
      </c>
      <c r="D26" s="45">
        <f t="shared" si="1"/>
        <v>0.1765723770173394</v>
      </c>
      <c r="F26" s="44"/>
    </row>
    <row r="27" spans="1:6" ht="16.5" thickBot="1">
      <c r="A27" s="46" t="s">
        <v>40</v>
      </c>
      <c r="B27" s="50">
        <v>80000</v>
      </c>
      <c r="C27" s="46">
        <v>6666.67</v>
      </c>
      <c r="D27" s="45">
        <f t="shared" si="1"/>
        <v>0.5885748843450931</v>
      </c>
      <c r="F27" s="44"/>
    </row>
    <row r="28" spans="1:6" ht="16.5" thickBot="1">
      <c r="A28" s="46" t="s">
        <v>41</v>
      </c>
      <c r="B28" s="50">
        <v>4000</v>
      </c>
      <c r="C28" s="46">
        <v>333.33</v>
      </c>
      <c r="D28" s="45">
        <f t="shared" si="1"/>
        <v>0.02942843521559487</v>
      </c>
      <c r="F28" s="44"/>
    </row>
    <row r="29" spans="1:6" ht="16.5" thickBot="1">
      <c r="A29" s="46" t="s">
        <v>22</v>
      </c>
      <c r="B29" s="50">
        <v>23600</v>
      </c>
      <c r="C29" s="46">
        <v>1966.66</v>
      </c>
      <c r="D29" s="45">
        <f t="shared" si="1"/>
        <v>0.17362891549246037</v>
      </c>
      <c r="F29" s="44"/>
    </row>
    <row r="30" spans="1:6" ht="0.75" customHeight="1" thickBot="1">
      <c r="A30" s="46" t="s">
        <v>23</v>
      </c>
      <c r="B30" s="50">
        <v>0</v>
      </c>
      <c r="C30" s="46">
        <v>0</v>
      </c>
      <c r="D30" s="45">
        <f t="shared" si="1"/>
        <v>0</v>
      </c>
      <c r="F30" s="44"/>
    </row>
    <row r="31" spans="1:6" ht="32.25" thickBot="1">
      <c r="A31" s="53" t="s">
        <v>24</v>
      </c>
      <c r="B31" s="50">
        <v>10000</v>
      </c>
      <c r="C31" s="46">
        <v>833.33</v>
      </c>
      <c r="D31" s="54">
        <f t="shared" si="1"/>
        <v>0.07357152946992973</v>
      </c>
      <c r="F31" s="44"/>
    </row>
    <row r="32" spans="1:6" ht="48" thickBot="1">
      <c r="A32" s="55" t="s">
        <v>42</v>
      </c>
      <c r="B32" s="50">
        <v>50000</v>
      </c>
      <c r="C32" s="46">
        <v>4166.67</v>
      </c>
      <c r="D32" s="54">
        <f t="shared" si="1"/>
        <v>0.36785941307341885</v>
      </c>
      <c r="F32" s="44"/>
    </row>
    <row r="33" spans="1:6" ht="16.5" thickBot="1">
      <c r="A33" s="53" t="s">
        <v>49</v>
      </c>
      <c r="B33" s="50">
        <v>40000</v>
      </c>
      <c r="C33" s="46">
        <v>3333.33</v>
      </c>
      <c r="D33" s="54">
        <f t="shared" si="1"/>
        <v>0.294287000741604</v>
      </c>
      <c r="F33" s="44"/>
    </row>
    <row r="34" spans="1:6" ht="16.5" thickBot="1">
      <c r="A34" s="46" t="s">
        <v>50</v>
      </c>
      <c r="B34" s="50">
        <v>42000</v>
      </c>
      <c r="C34" s="50">
        <v>3500</v>
      </c>
      <c r="D34" s="45">
        <f t="shared" si="1"/>
        <v>0.309001659780344</v>
      </c>
      <c r="F34" s="44"/>
    </row>
    <row r="35" spans="1:6" ht="16.5" thickBot="1">
      <c r="A35" s="46" t="s">
        <v>25</v>
      </c>
      <c r="B35" s="50">
        <v>0</v>
      </c>
      <c r="C35" s="46">
        <v>0</v>
      </c>
      <c r="D35" s="45">
        <f t="shared" si="1"/>
        <v>0</v>
      </c>
      <c r="F35" s="44"/>
    </row>
    <row r="36" spans="1:6" ht="16.5" thickBot="1">
      <c r="A36" s="46" t="s">
        <v>26</v>
      </c>
      <c r="B36" s="50">
        <v>0</v>
      </c>
      <c r="C36" s="46">
        <v>0</v>
      </c>
      <c r="D36" s="45">
        <f t="shared" si="1"/>
        <v>0</v>
      </c>
      <c r="F36" s="44"/>
    </row>
    <row r="37" spans="1:6" ht="16.5" thickBot="1">
      <c r="A37" s="46" t="s">
        <v>27</v>
      </c>
      <c r="B37" s="50">
        <v>0</v>
      </c>
      <c r="C37" s="46">
        <v>0</v>
      </c>
      <c r="D37" s="45">
        <f t="shared" si="1"/>
        <v>0</v>
      </c>
      <c r="F37" s="44"/>
    </row>
    <row r="38" spans="1:6" ht="16.5" thickBot="1">
      <c r="A38" s="92"/>
      <c r="B38" s="92"/>
      <c r="C38" s="92"/>
      <c r="D38" s="92"/>
      <c r="F38" s="44"/>
    </row>
    <row r="39" spans="1:6" ht="36.75" customHeight="1" thickBot="1">
      <c r="A39" s="59" t="s">
        <v>28</v>
      </c>
      <c r="B39" s="50">
        <v>1846695</v>
      </c>
      <c r="C39" s="50">
        <v>153891.25</v>
      </c>
      <c r="D39" s="62">
        <f t="shared" si="1"/>
        <v>13.586471907334817</v>
      </c>
      <c r="F39" s="44"/>
    </row>
    <row r="40" spans="1:6" ht="16.5" thickBot="1">
      <c r="A40" s="93" t="s">
        <v>29</v>
      </c>
      <c r="B40" s="93"/>
      <c r="C40" s="93"/>
      <c r="D40" s="93"/>
      <c r="F40" s="44"/>
    </row>
    <row r="41" spans="1:6" ht="16.5" thickBot="1">
      <c r="A41" s="53" t="s">
        <v>46</v>
      </c>
      <c r="B41" s="46">
        <v>70000</v>
      </c>
      <c r="C41" s="46">
        <v>5833.33</v>
      </c>
      <c r="D41" s="54">
        <f t="shared" si="1"/>
        <v>0.5150024720132783</v>
      </c>
      <c r="F41" s="44"/>
    </row>
    <row r="42" spans="1:6" ht="16.5" thickBot="1">
      <c r="A42" s="46" t="s">
        <v>48</v>
      </c>
      <c r="B42" s="46">
        <v>263687.9</v>
      </c>
      <c r="C42" s="46">
        <v>21973.99</v>
      </c>
      <c r="D42" s="45">
        <f t="shared" si="1"/>
        <v>1.9399998234276232</v>
      </c>
      <c r="F42" s="44"/>
    </row>
    <row r="43" spans="1:6" ht="32.25" thickBot="1">
      <c r="A43" s="56" t="s">
        <v>44</v>
      </c>
      <c r="B43" s="46">
        <v>258251.04</v>
      </c>
      <c r="C43" s="46">
        <v>21520.92</v>
      </c>
      <c r="D43" s="54">
        <f t="shared" si="1"/>
        <v>1.9</v>
      </c>
      <c r="F43" s="44"/>
    </row>
    <row r="44" spans="1:6" ht="16.5" thickBot="1">
      <c r="A44" s="57"/>
      <c r="B44" s="46">
        <v>0</v>
      </c>
      <c r="C44" s="46">
        <v>0</v>
      </c>
      <c r="D44" s="46">
        <v>0</v>
      </c>
      <c r="F44" s="44"/>
    </row>
    <row r="45" spans="1:6" ht="20.25" thickBot="1">
      <c r="A45" s="58" t="s">
        <v>38</v>
      </c>
      <c r="B45" s="46">
        <f>SUM(B41:B44)</f>
        <v>591938.9400000001</v>
      </c>
      <c r="C45" s="46">
        <v>157754.83</v>
      </c>
      <c r="D45" s="63">
        <f>SUM(D41:D44)</f>
        <v>4.355002295440901</v>
      </c>
      <c r="F45" s="44"/>
    </row>
    <row r="46" spans="1:6" ht="20.25" thickBot="1">
      <c r="A46" s="58" t="s">
        <v>39</v>
      </c>
      <c r="B46" s="46">
        <v>516502.08</v>
      </c>
      <c r="C46" s="46">
        <v>43041.84</v>
      </c>
      <c r="D46" s="62">
        <f>C46/11326.8</f>
        <v>3.8</v>
      </c>
      <c r="F46" s="44"/>
    </row>
    <row r="47" spans="1:6" ht="16.5" thickBot="1">
      <c r="A47" s="94" t="s">
        <v>30</v>
      </c>
      <c r="B47" s="94"/>
      <c r="C47" s="94"/>
      <c r="D47" s="94"/>
      <c r="F47" s="44"/>
    </row>
    <row r="48" spans="1:6" ht="16.5" thickBot="1">
      <c r="A48" s="57" t="s">
        <v>31</v>
      </c>
      <c r="B48" s="46">
        <v>0</v>
      </c>
      <c r="C48" s="46">
        <v>0</v>
      </c>
      <c r="D48" s="46">
        <v>0</v>
      </c>
      <c r="F48" s="44"/>
    </row>
    <row r="49" spans="1:6" ht="16.5" thickBot="1">
      <c r="A49" s="58" t="s">
        <v>33</v>
      </c>
      <c r="B49" s="46"/>
      <c r="C49" s="46"/>
      <c r="D49" s="46"/>
      <c r="F49" s="44"/>
    </row>
    <row r="50" spans="1:6" ht="20.25" thickBot="1">
      <c r="A50" s="58" t="s">
        <v>32</v>
      </c>
      <c r="B50" s="46">
        <v>1359240</v>
      </c>
      <c r="C50" s="46">
        <v>113270</v>
      </c>
      <c r="D50" s="63">
        <v>10</v>
      </c>
      <c r="F50" s="44"/>
    </row>
    <row r="52" ht="15">
      <c r="D52" s="44"/>
    </row>
  </sheetData>
  <sheetProtection/>
  <mergeCells count="9">
    <mergeCell ref="A38:D38"/>
    <mergeCell ref="A40:D40"/>
    <mergeCell ref="A47:D47"/>
    <mergeCell ref="A1:D1"/>
    <mergeCell ref="A2:D2"/>
    <mergeCell ref="A3:C3"/>
    <mergeCell ref="A4:C4"/>
    <mergeCell ref="A5:C5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H44" sqref="H44"/>
    </sheetView>
  </sheetViews>
  <sheetFormatPr defaultColWidth="9.140625" defaultRowHeight="15"/>
  <cols>
    <col min="1" max="1" width="60.421875" style="0" bestFit="1" customWidth="1"/>
    <col min="2" max="2" width="11.421875" style="0" customWidth="1"/>
    <col min="3" max="3" width="13.57421875" style="0" customWidth="1"/>
    <col min="4" max="4" width="19.57421875" style="0" customWidth="1"/>
    <col min="5" max="5" width="11.421875" style="0" customWidth="1"/>
    <col min="6" max="6" width="22.8515625" style="0" customWidth="1"/>
  </cols>
  <sheetData>
    <row r="1" spans="1:12" ht="15.75">
      <c r="A1" s="95" t="s">
        <v>0</v>
      </c>
      <c r="B1" s="95"/>
      <c r="C1" s="95"/>
      <c r="D1" s="95"/>
      <c r="E1" s="3"/>
      <c r="F1" s="3"/>
      <c r="G1" s="3"/>
      <c r="H1" s="3"/>
      <c r="I1" s="3"/>
      <c r="J1" s="3"/>
      <c r="K1" s="3"/>
      <c r="L1" s="3"/>
    </row>
    <row r="2" spans="1:12" ht="15" customHeight="1" thickBot="1">
      <c r="A2" s="118" t="s">
        <v>1</v>
      </c>
      <c r="B2" s="119"/>
      <c r="C2" s="119"/>
      <c r="D2" s="119"/>
      <c r="E2" s="4"/>
      <c r="F2" s="4"/>
      <c r="G2" s="4"/>
      <c r="H2" s="4"/>
      <c r="I2" s="4"/>
      <c r="J2" s="4"/>
      <c r="K2" s="4"/>
      <c r="L2" s="4"/>
    </row>
    <row r="3" spans="1:6" ht="16.5" thickBot="1">
      <c r="A3" s="120" t="s">
        <v>2</v>
      </c>
      <c r="B3" s="121"/>
      <c r="C3" s="122"/>
      <c r="D3" s="6">
        <v>1893058</v>
      </c>
      <c r="E3" s="5"/>
      <c r="F3" s="5"/>
    </row>
    <row r="4" spans="1:6" ht="17.25" thickBot="1" thickTop="1">
      <c r="A4" s="100" t="s">
        <v>3</v>
      </c>
      <c r="B4" s="101"/>
      <c r="C4" s="102"/>
      <c r="D4" s="10">
        <v>6600</v>
      </c>
      <c r="E4" s="5"/>
      <c r="F4" s="5"/>
    </row>
    <row r="5" spans="1:6" ht="15" customHeight="1" thickBot="1" thickTop="1">
      <c r="A5" s="103" t="s">
        <v>4</v>
      </c>
      <c r="B5" s="104"/>
      <c r="C5" s="105"/>
      <c r="D5" s="9">
        <v>1899658</v>
      </c>
      <c r="E5" s="5"/>
      <c r="F5" s="5"/>
    </row>
    <row r="6" spans="1:6" ht="80.25" thickBot="1" thickTop="1">
      <c r="A6" s="11" t="s">
        <v>5</v>
      </c>
      <c r="B6" s="7" t="s">
        <v>9</v>
      </c>
      <c r="C6" s="8" t="s">
        <v>7</v>
      </c>
      <c r="D6" s="13" t="s">
        <v>8</v>
      </c>
      <c r="E6" s="12"/>
      <c r="F6" s="2"/>
    </row>
    <row r="7" spans="1:6" ht="16.5" thickBot="1">
      <c r="A7" s="115" t="s">
        <v>6</v>
      </c>
      <c r="B7" s="116"/>
      <c r="C7" s="116"/>
      <c r="D7" s="117"/>
      <c r="E7" s="1"/>
      <c r="F7" s="1"/>
    </row>
    <row r="8" spans="1:4" ht="16.5" thickTop="1">
      <c r="A8" s="14" t="s">
        <v>10</v>
      </c>
      <c r="B8" s="43">
        <v>275868</v>
      </c>
      <c r="C8" s="42">
        <v>22989</v>
      </c>
      <c r="D8" s="15">
        <v>2.02</v>
      </c>
    </row>
    <row r="9" spans="1:4" ht="15.75">
      <c r="A9" s="16" t="s">
        <v>11</v>
      </c>
      <c r="B9" s="16">
        <v>139200</v>
      </c>
      <c r="C9" s="16">
        <v>11600</v>
      </c>
      <c r="D9" s="17">
        <v>1.02</v>
      </c>
    </row>
    <row r="10" spans="1:4" ht="15.75">
      <c r="A10" s="16" t="s">
        <v>34</v>
      </c>
      <c r="B10" s="16">
        <v>60000</v>
      </c>
      <c r="C10" s="16">
        <v>5000</v>
      </c>
      <c r="D10" s="17">
        <v>0.44</v>
      </c>
    </row>
    <row r="11" spans="1:4" ht="15.75">
      <c r="A11" s="16" t="s">
        <v>35</v>
      </c>
      <c r="B11" s="16">
        <v>124200</v>
      </c>
      <c r="C11" s="16">
        <v>10350</v>
      </c>
      <c r="D11" s="17">
        <v>0.91</v>
      </c>
    </row>
    <row r="12" spans="1:4" ht="15.75">
      <c r="A12" s="18" t="s">
        <v>13</v>
      </c>
      <c r="B12" s="16">
        <v>110400</v>
      </c>
      <c r="C12" s="16">
        <v>9200</v>
      </c>
      <c r="D12" s="17">
        <v>0.81</v>
      </c>
    </row>
    <row r="13" spans="1:4" ht="15.75">
      <c r="A13" s="16" t="s">
        <v>12</v>
      </c>
      <c r="B13" s="16">
        <v>106800</v>
      </c>
      <c r="C13" s="16">
        <v>8900</v>
      </c>
      <c r="D13" s="17">
        <v>0.79</v>
      </c>
    </row>
    <row r="14" spans="1:4" ht="15.75">
      <c r="A14" s="16" t="s">
        <v>47</v>
      </c>
      <c r="B14" s="16">
        <v>246574</v>
      </c>
      <c r="C14" s="16">
        <v>20574.83</v>
      </c>
      <c r="D14" s="17">
        <v>1.81</v>
      </c>
    </row>
    <row r="15" spans="1:4" ht="15.75">
      <c r="A15" s="16" t="s">
        <v>14</v>
      </c>
      <c r="B15" s="16">
        <v>5000</v>
      </c>
      <c r="C15" s="16">
        <v>233.33</v>
      </c>
      <c r="D15" s="17">
        <v>0.02</v>
      </c>
    </row>
    <row r="16" spans="1:4" ht="15.75">
      <c r="A16" s="16" t="s">
        <v>15</v>
      </c>
      <c r="B16" s="16">
        <v>23500</v>
      </c>
      <c r="C16" s="16">
        <v>1958.33</v>
      </c>
      <c r="D16" s="17">
        <v>0.17</v>
      </c>
    </row>
    <row r="17" spans="1:4" ht="0" customHeight="1" hidden="1">
      <c r="A17" s="16"/>
      <c r="B17" s="16"/>
      <c r="C17" s="16"/>
      <c r="D17" s="17"/>
    </row>
    <row r="18" spans="1:4" ht="15.75" hidden="1">
      <c r="A18" s="16" t="s">
        <v>16</v>
      </c>
      <c r="B18" s="16">
        <v>0</v>
      </c>
      <c r="C18" s="16">
        <v>0</v>
      </c>
      <c r="D18" s="17">
        <v>0</v>
      </c>
    </row>
    <row r="19" spans="1:4" ht="15.75">
      <c r="A19" s="16" t="s">
        <v>36</v>
      </c>
      <c r="B19" s="16">
        <v>20000</v>
      </c>
      <c r="C19" s="16">
        <v>1666.66</v>
      </c>
      <c r="D19" s="17">
        <v>0.15</v>
      </c>
    </row>
    <row r="20" spans="1:4" ht="47.25" hidden="1">
      <c r="A20" s="18" t="s">
        <v>17</v>
      </c>
      <c r="B20" s="16">
        <v>0</v>
      </c>
      <c r="C20" s="16">
        <v>0</v>
      </c>
      <c r="D20" s="17">
        <v>0</v>
      </c>
    </row>
    <row r="21" spans="1:4" ht="47.25">
      <c r="A21" s="18" t="s">
        <v>45</v>
      </c>
      <c r="B21" s="16">
        <v>167000</v>
      </c>
      <c r="C21" s="16">
        <v>13916.66</v>
      </c>
      <c r="D21" s="17">
        <v>1.23</v>
      </c>
    </row>
    <row r="22" spans="1:4" ht="15.75">
      <c r="A22" s="16" t="s">
        <v>18</v>
      </c>
      <c r="B22" s="16">
        <v>14616</v>
      </c>
      <c r="C22" s="16">
        <v>1218</v>
      </c>
      <c r="D22" s="17">
        <v>0.11</v>
      </c>
    </row>
    <row r="23" spans="1:4" ht="15.75">
      <c r="A23" s="16" t="s">
        <v>19</v>
      </c>
      <c r="B23" s="16">
        <v>0</v>
      </c>
      <c r="C23" s="16">
        <v>0</v>
      </c>
      <c r="D23" s="17">
        <v>0</v>
      </c>
    </row>
    <row r="24" spans="1:4" ht="15.75">
      <c r="A24" s="16" t="s">
        <v>37</v>
      </c>
      <c r="B24" s="16">
        <v>12000</v>
      </c>
      <c r="C24" s="16">
        <v>1000</v>
      </c>
      <c r="D24" s="17">
        <v>0.09</v>
      </c>
    </row>
    <row r="25" spans="1:4" ht="15.75">
      <c r="A25" s="16" t="s">
        <v>20</v>
      </c>
      <c r="B25" s="16">
        <v>94500</v>
      </c>
      <c r="C25" s="16">
        <v>7875</v>
      </c>
      <c r="D25" s="17">
        <v>0.69</v>
      </c>
    </row>
    <row r="26" spans="1:4" ht="15.75">
      <c r="A26" s="16" t="s">
        <v>21</v>
      </c>
      <c r="B26" s="16">
        <v>2000</v>
      </c>
      <c r="C26" s="16">
        <v>166.66</v>
      </c>
      <c r="D26" s="17">
        <v>0.01</v>
      </c>
    </row>
    <row r="27" spans="1:4" ht="15.75">
      <c r="A27" s="16" t="s">
        <v>40</v>
      </c>
      <c r="B27" s="16">
        <v>40000</v>
      </c>
      <c r="C27" s="16">
        <v>3333.33</v>
      </c>
      <c r="D27" s="17">
        <v>0.29</v>
      </c>
    </row>
    <row r="28" spans="1:4" ht="15.75">
      <c r="A28" s="16" t="s">
        <v>41</v>
      </c>
      <c r="B28" s="16">
        <v>4000</v>
      </c>
      <c r="C28" s="16">
        <v>333.33</v>
      </c>
      <c r="D28" s="17">
        <v>0.02</v>
      </c>
    </row>
    <row r="29" spans="1:4" ht="15.75">
      <c r="A29" s="16" t="s">
        <v>22</v>
      </c>
      <c r="B29" s="16">
        <v>23600</v>
      </c>
      <c r="C29" s="16">
        <v>1966.66</v>
      </c>
      <c r="D29" s="17">
        <v>0.17</v>
      </c>
    </row>
    <row r="30" spans="1:4" ht="0.75" customHeight="1">
      <c r="A30" s="16" t="s">
        <v>23</v>
      </c>
      <c r="B30" s="16">
        <v>0</v>
      </c>
      <c r="C30" s="16">
        <v>0</v>
      </c>
      <c r="D30" s="17">
        <v>0</v>
      </c>
    </row>
    <row r="31" spans="1:4" ht="31.5">
      <c r="A31" s="18" t="s">
        <v>24</v>
      </c>
      <c r="B31" s="16">
        <v>6000</v>
      </c>
      <c r="C31" s="16">
        <v>500</v>
      </c>
      <c r="D31" s="17">
        <v>0.04</v>
      </c>
    </row>
    <row r="32" spans="1:4" ht="47.25">
      <c r="A32" s="19" t="s">
        <v>42</v>
      </c>
      <c r="B32" s="16">
        <v>40000</v>
      </c>
      <c r="C32" s="16">
        <v>3333.33</v>
      </c>
      <c r="D32" s="17">
        <v>0.29</v>
      </c>
    </row>
    <row r="33" spans="1:4" ht="32.25" thickBot="1">
      <c r="A33" s="20" t="s">
        <v>49</v>
      </c>
      <c r="B33" s="21">
        <v>25000</v>
      </c>
      <c r="C33" s="21">
        <v>2083.33</v>
      </c>
      <c r="D33" s="22">
        <v>0.18</v>
      </c>
    </row>
    <row r="34" spans="1:4" ht="16.5" thickTop="1">
      <c r="A34" s="23" t="s">
        <v>50</v>
      </c>
      <c r="B34" s="23">
        <v>15000</v>
      </c>
      <c r="C34" s="23">
        <v>1250</v>
      </c>
      <c r="D34" s="24">
        <v>0.11</v>
      </c>
    </row>
    <row r="35" spans="1:4" ht="15.75">
      <c r="A35" s="16" t="s">
        <v>25</v>
      </c>
      <c r="B35" s="16">
        <v>0</v>
      </c>
      <c r="C35" s="16">
        <v>0</v>
      </c>
      <c r="D35" s="17">
        <v>0</v>
      </c>
    </row>
    <row r="36" spans="1:6" ht="15.75">
      <c r="A36" s="16" t="s">
        <v>26</v>
      </c>
      <c r="B36" s="16">
        <v>0</v>
      </c>
      <c r="C36" s="16">
        <v>0</v>
      </c>
      <c r="D36" s="17">
        <v>0</v>
      </c>
      <c r="F36" t="s">
        <v>43</v>
      </c>
    </row>
    <row r="37" spans="1:4" ht="16.5" thickBot="1">
      <c r="A37" s="21" t="s">
        <v>27</v>
      </c>
      <c r="B37" s="21">
        <v>0</v>
      </c>
      <c r="C37" s="21">
        <v>0</v>
      </c>
      <c r="D37" s="22">
        <v>0</v>
      </c>
    </row>
    <row r="38" spans="1:4" ht="17.25" thickBot="1" thickTop="1">
      <c r="A38" s="123"/>
      <c r="B38" s="124"/>
      <c r="C38" s="124"/>
      <c r="D38" s="125"/>
    </row>
    <row r="39" spans="1:4" ht="17.25" thickBot="1" thickTop="1">
      <c r="A39" s="25" t="s">
        <v>28</v>
      </c>
      <c r="B39" s="26">
        <v>1553058</v>
      </c>
      <c r="C39" s="26">
        <v>129421.5</v>
      </c>
      <c r="D39" s="27">
        <v>11.43</v>
      </c>
    </row>
    <row r="40" spans="1:4" ht="17.25" thickBot="1" thickTop="1">
      <c r="A40" s="109" t="s">
        <v>29</v>
      </c>
      <c r="B40" s="110"/>
      <c r="C40" s="110"/>
      <c r="D40" s="111"/>
    </row>
    <row r="41" spans="1:4" ht="32.25" thickTop="1">
      <c r="A41" s="41" t="s">
        <v>46</v>
      </c>
      <c r="B41" s="40">
        <v>70000</v>
      </c>
      <c r="C41" s="23">
        <v>5833.33</v>
      </c>
      <c r="D41" s="24">
        <v>0.51</v>
      </c>
    </row>
    <row r="42" spans="1:4" ht="15.75">
      <c r="A42" s="16" t="s">
        <v>48</v>
      </c>
      <c r="B42" s="17">
        <v>220000</v>
      </c>
      <c r="C42" s="16">
        <v>18333.33</v>
      </c>
      <c r="D42" s="17">
        <v>1.62</v>
      </c>
    </row>
    <row r="43" spans="1:4" ht="31.5">
      <c r="A43" s="39" t="s">
        <v>44</v>
      </c>
      <c r="B43" s="16">
        <v>50000</v>
      </c>
      <c r="C43" s="16">
        <v>4166.66</v>
      </c>
      <c r="D43" s="17">
        <v>0.37</v>
      </c>
    </row>
    <row r="44" spans="1:4" ht="16.5" thickBot="1">
      <c r="A44" s="28"/>
      <c r="B44" s="29">
        <v>0</v>
      </c>
      <c r="C44" s="30">
        <v>0</v>
      </c>
      <c r="D44" s="29">
        <v>0</v>
      </c>
    </row>
    <row r="45" spans="1:4" ht="17.25" thickBot="1" thickTop="1">
      <c r="A45" s="31" t="s">
        <v>38</v>
      </c>
      <c r="B45" s="27">
        <v>1893058</v>
      </c>
      <c r="C45" s="26">
        <v>157754.83</v>
      </c>
      <c r="D45" s="27">
        <v>13.92</v>
      </c>
    </row>
    <row r="46" spans="1:4" ht="17.25" thickBot="1" thickTop="1">
      <c r="A46" s="32" t="s">
        <v>39</v>
      </c>
      <c r="B46" s="33">
        <v>339810</v>
      </c>
      <c r="C46" s="34">
        <v>28317.5</v>
      </c>
      <c r="D46" s="33">
        <v>2.5</v>
      </c>
    </row>
    <row r="47" spans="1:4" ht="17.25" thickBot="1" thickTop="1">
      <c r="A47" s="112" t="s">
        <v>30</v>
      </c>
      <c r="B47" s="113"/>
      <c r="C47" s="113"/>
      <c r="D47" s="114"/>
    </row>
    <row r="48" spans="1:4" ht="17.25" thickBot="1" thickTop="1">
      <c r="A48" s="35" t="s">
        <v>31</v>
      </c>
      <c r="B48" s="27">
        <v>0</v>
      </c>
      <c r="C48" s="26">
        <v>0</v>
      </c>
      <c r="D48" s="27">
        <v>0</v>
      </c>
    </row>
    <row r="49" spans="1:4" ht="17.25" thickBot="1" thickTop="1">
      <c r="A49" s="36" t="s">
        <v>33</v>
      </c>
      <c r="B49" s="37"/>
      <c r="C49" s="38"/>
      <c r="D49" s="37"/>
    </row>
    <row r="50" spans="1:4" ht="17.25" thickBot="1" thickTop="1">
      <c r="A50" s="36" t="s">
        <v>32</v>
      </c>
      <c r="B50" s="37">
        <v>1359240</v>
      </c>
      <c r="C50" s="38">
        <v>113270</v>
      </c>
      <c r="D50" s="37">
        <v>10</v>
      </c>
    </row>
    <row r="51" ht="15.75" thickTop="1"/>
  </sheetData>
  <sheetProtection/>
  <mergeCells count="9">
    <mergeCell ref="A40:D40"/>
    <mergeCell ref="A47:D47"/>
    <mergeCell ref="A7:D7"/>
    <mergeCell ref="A2:D2"/>
    <mergeCell ref="A1:D1"/>
    <mergeCell ref="A3:C3"/>
    <mergeCell ref="A4:C4"/>
    <mergeCell ref="A5:C5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owner</cp:lastModifiedBy>
  <cp:lastPrinted>2019-06-25T14:35:05Z</cp:lastPrinted>
  <dcterms:created xsi:type="dcterms:W3CDTF">2018-04-28T06:58:01Z</dcterms:created>
  <dcterms:modified xsi:type="dcterms:W3CDTF">2019-06-25T14:35:51Z</dcterms:modified>
  <cp:category/>
  <cp:version/>
  <cp:contentType/>
  <cp:contentStatus/>
</cp:coreProperties>
</file>