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5" activeTab="0"/>
  </bookViews>
  <sheets>
    <sheet name="ш-14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<sst xmlns="http://schemas.openxmlformats.org/spreadsheetml/2006/main" count="47" uniqueCount="41">
  <si>
    <t>СОГЛАСОВАНО:</t>
  </si>
  <si>
    <t>Старший по дому</t>
  </si>
  <si>
    <t>_____________________ /_____________________ кв._____/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</si>
  <si>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</si>
  <si>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</si>
  <si>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</si>
  <si>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</si>
  <si>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</si>
  <si>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</si>
  <si>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</si>
  <si>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</si>
  <si>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</si>
  <si>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</si>
  <si>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м2 общей площади</t>
  </si>
  <si>
    <t>Итого:</t>
  </si>
  <si>
    <t>ВСЕГО:</t>
  </si>
  <si>
    <t>Переходящий остаток</t>
  </si>
  <si>
    <t>работ по содержанию общего имущества жилого дома</t>
  </si>
  <si>
    <t>Сумма на выполнение работ</t>
  </si>
  <si>
    <t>Содержание общего имущества, руб.</t>
  </si>
  <si>
    <t>________________ О.Г. Урядов</t>
  </si>
  <si>
    <t>1. Содержание помещений общего пользования:</t>
  </si>
  <si>
    <t>2. Обслуживание приборов учета тепловой энергии:</t>
  </si>
  <si>
    <t>2.1. Обслуживание приборов учета тепловой энергии</t>
  </si>
  <si>
    <t>Исполнительный директор ООО "КонсультантЪ"</t>
  </si>
  <si>
    <t>И.В. Зотова</t>
  </si>
  <si>
    <r>
      <t xml:space="preserve">по адресу: </t>
    </r>
    <r>
      <rPr>
        <b/>
        <sz val="10"/>
        <rFont val="Arial"/>
        <family val="0"/>
      </rPr>
      <t>ул. Шевченко 14</t>
    </r>
  </si>
  <si>
    <t>1.1. Организационно-эксплуатационные работы</t>
  </si>
  <si>
    <t>1.2. Технико-аналитические работы</t>
  </si>
  <si>
    <t>1.3. Аварийно-диспетчерское обслуживание</t>
  </si>
  <si>
    <t>4.1. Паспортно-регистрационные и организационные</t>
  </si>
  <si>
    <t>4.2. Услуги расчетно- кассовые</t>
  </si>
  <si>
    <t>4. Паспортно-регистрационные и кассовые</t>
  </si>
  <si>
    <t>План на 2014год</t>
  </si>
  <si>
    <t>Сумма годовых начислений на содержание  общего имущества</t>
  </si>
  <si>
    <t xml:space="preserve">Тариф по содержанию  общего имущества </t>
  </si>
  <si>
    <t>Остаток на 01.01.2014г.</t>
  </si>
  <si>
    <t xml:space="preserve">1.4. Работы по содержанию  </t>
  </si>
  <si>
    <t>а) конструктивных элементов здания</t>
  </si>
  <si>
    <t>б) по внутридомовому инженерному оборудованию</t>
  </si>
  <si>
    <t>в) по придомовой территории (уборка двора,вывоз мусора,уборка подъездов и т.д)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</si>
</sst>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left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left" vertical="top" wrapText="1"/>
    </xf>
    <xf numFmtId="18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2" fontId="0" fillId="0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80" fontId="0" fillId="0" borderId="5" xfId="0" applyNumberFormat="1" applyFont="1" applyFill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 wrapText="1"/>
    </xf>
    <xf numFmtId="2" fontId="0" fillId="3" borderId="6" xfId="0" applyNumberFormat="1" applyFont="1" applyFill="1" applyBorder="1" applyAlignment="1">
      <alignment horizontal="center" wrapText="1"/>
    </xf>
    <xf numFmtId="2" fontId="0" fillId="3" borderId="7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C34" sqref="C34:C37"/>
    </sheetView>
  </sheetViews>
  <sheetFormatPr defaultColWidth="9.140625" defaultRowHeight="12.75"/>
  <cols>
    <col min="1" max="1" width="49.140625" style="41" customWidth="1"/>
    <col min="2" max="2" width="11.421875" style="41" customWidth="1"/>
    <col min="3" max="9" width="8.57421875" style="41" customWidth="1"/>
    <col min="10" max="16384" width="9.140625" style="41" customWidth="1"/>
  </cols>
  <sheetData>
    <row r="1" spans="1:4" s="5" customFormat="1" ht="12.75">
      <c r="A1" s="5" t="s">
        <v>0</v>
      </c>
      <c r="D1" s="5" t="s">
        <v>0</v>
      </c>
    </row>
    <row r="2" spans="6:8" s="5" customFormat="1" ht="12.75">
      <c r="F2" s="7"/>
      <c r="H2" s="7"/>
    </row>
    <row r="3" spans="1:4" s="5" customFormat="1" ht="12.75">
      <c r="A3" s="8" t="s">
        <v>1</v>
      </c>
      <c r="C3" s="5" t="s">
        <v>24</v>
      </c>
      <c r="D3" s="6"/>
    </row>
    <row r="4" spans="6:8" s="5" customFormat="1" ht="12.75">
      <c r="F4" s="7"/>
      <c r="H4" s="7"/>
    </row>
    <row r="6" spans="1:8" s="5" customFormat="1" ht="12.75">
      <c r="A6" s="8" t="s">
        <v>2</v>
      </c>
      <c r="D6" s="5" t="s">
        <v>20</v>
      </c>
      <c r="F6" s="7" t="s">
        <v>25</v>
      </c>
      <c r="H6" s="7"/>
    </row>
    <row r="7" spans="1:8" s="9" customFormat="1" ht="12.75">
      <c r="A7" s="8"/>
      <c r="B7" s="5"/>
      <c r="C7" s="5"/>
      <c r="D7" s="5"/>
      <c r="E7" s="5"/>
      <c r="F7" s="5"/>
      <c r="G7" s="1"/>
      <c r="H7" s="36"/>
    </row>
    <row r="8" spans="1:8" s="9" customFormat="1" ht="12.75">
      <c r="A8" s="37" t="s">
        <v>2</v>
      </c>
      <c r="H8" s="36"/>
    </row>
    <row r="9" spans="1:8" s="9" customFormat="1" ht="12.75">
      <c r="A9" s="37"/>
      <c r="H9" s="36"/>
    </row>
    <row r="10" spans="1:8" s="9" customFormat="1" ht="12.75">
      <c r="A10" s="37"/>
      <c r="H10" s="36"/>
    </row>
    <row r="13" spans="1:9" s="9" customFormat="1" ht="12.75">
      <c r="A13" s="46" t="s">
        <v>33</v>
      </c>
      <c r="B13" s="46"/>
      <c r="C13" s="46"/>
      <c r="D13" s="46"/>
      <c r="E13" s="46"/>
      <c r="F13" s="46"/>
      <c r="G13" s="46"/>
      <c r="H13" s="46"/>
      <c r="I13" s="46"/>
    </row>
    <row r="14" spans="1:9" s="9" customFormat="1" ht="12.75">
      <c r="A14" s="47" t="s">
        <v>17</v>
      </c>
      <c r="B14" s="47"/>
      <c r="C14" s="47"/>
      <c r="D14" s="47"/>
      <c r="E14" s="47"/>
      <c r="F14" s="47"/>
      <c r="G14" s="47"/>
      <c r="H14" s="47"/>
      <c r="I14" s="47"/>
    </row>
    <row r="15" spans="1:9" s="9" customFormat="1" ht="12.75">
      <c r="A15" s="47" t="s">
        <v>26</v>
      </c>
      <c r="B15" s="47"/>
      <c r="C15" s="47"/>
      <c r="D15" s="47"/>
      <c r="E15" s="47"/>
      <c r="F15" s="47"/>
      <c r="G15" s="47"/>
      <c r="H15" s="47"/>
      <c r="I15" s="47"/>
    </row>
    <row r="17" spans="1:2" s="9" customFormat="1" ht="51">
      <c r="A17" s="10"/>
      <c r="B17" s="11" t="s">
        <v>19</v>
      </c>
    </row>
    <row r="18" spans="1:2" s="9" customFormat="1" ht="12.75">
      <c r="A18" s="56" t="s">
        <v>36</v>
      </c>
      <c r="B18" s="2">
        <v>-41284</v>
      </c>
    </row>
    <row r="19" spans="1:2" s="9" customFormat="1" ht="25.5">
      <c r="A19" s="3" t="s">
        <v>34</v>
      </c>
      <c r="B19" s="2">
        <v>269374.8</v>
      </c>
    </row>
    <row r="20" spans="1:2" s="9" customFormat="1" ht="12.75">
      <c r="A20" s="3"/>
      <c r="B20" s="2"/>
    </row>
    <row r="21" spans="1:2" s="9" customFormat="1" ht="12.75">
      <c r="A21" s="3"/>
      <c r="B21" s="2"/>
    </row>
    <row r="22" spans="1:2" s="9" customFormat="1" ht="12.75">
      <c r="A22" s="3"/>
      <c r="B22" s="2"/>
    </row>
    <row r="23" spans="1:2" s="9" customFormat="1" ht="12.75">
      <c r="A23" s="4"/>
      <c r="B23" s="2"/>
    </row>
    <row r="24" spans="1:2" s="9" customFormat="1" ht="12.75">
      <c r="A24" s="13" t="s">
        <v>18</v>
      </c>
      <c r="B24" s="14">
        <f>B18+B19+B20+B21+B22-B23</f>
        <v>228090.8</v>
      </c>
    </row>
    <row r="25" spans="1:2" s="9" customFormat="1" ht="12.75">
      <c r="A25" s="3" t="s">
        <v>35</v>
      </c>
      <c r="B25" s="24">
        <v>9.25</v>
      </c>
    </row>
    <row r="26" spans="1:2" s="9" customFormat="1" ht="12.75">
      <c r="A26" s="12"/>
      <c r="B26" s="24"/>
    </row>
    <row r="27" spans="1:2" s="9" customFormat="1" ht="12.75">
      <c r="A27" s="15"/>
      <c r="B27" s="16"/>
    </row>
    <row r="28" spans="1:9" s="9" customFormat="1" ht="27" customHeight="1">
      <c r="A28" s="48" t="s">
        <v>3</v>
      </c>
      <c r="B28" s="49" t="s">
        <v>4</v>
      </c>
      <c r="C28" s="48" t="s">
        <v>5</v>
      </c>
      <c r="D28" s="49" t="s">
        <v>6</v>
      </c>
      <c r="E28" s="50" t="s">
        <v>7</v>
      </c>
      <c r="F28" s="51"/>
      <c r="G28" s="51"/>
      <c r="H28" s="52"/>
      <c r="I28" s="48" t="s">
        <v>8</v>
      </c>
    </row>
    <row r="29" spans="1:9" s="9" customFormat="1" ht="12.75">
      <c r="A29" s="49"/>
      <c r="B29" s="49"/>
      <c r="C29" s="49"/>
      <c r="D29" s="49"/>
      <c r="E29" s="18" t="s">
        <v>9</v>
      </c>
      <c r="F29" s="19" t="s">
        <v>10</v>
      </c>
      <c r="G29" s="19" t="s">
        <v>11</v>
      </c>
      <c r="H29" s="19" t="s">
        <v>12</v>
      </c>
      <c r="I29" s="49"/>
    </row>
    <row r="30" spans="1:9" s="9" customFormat="1" ht="12.75">
      <c r="A30" s="20" t="s">
        <v>21</v>
      </c>
      <c r="B30" s="17"/>
      <c r="C30" s="17"/>
      <c r="D30" s="17"/>
      <c r="E30" s="18"/>
      <c r="F30" s="19"/>
      <c r="G30" s="19"/>
      <c r="H30" s="19"/>
      <c r="I30" s="17"/>
    </row>
    <row r="31" spans="1:9" s="9" customFormat="1" ht="25.5">
      <c r="A31" s="23" t="s">
        <v>27</v>
      </c>
      <c r="B31" s="22" t="s">
        <v>13</v>
      </c>
      <c r="C31" s="53">
        <v>2.06</v>
      </c>
      <c r="D31" s="29">
        <v>2426.8</v>
      </c>
      <c r="E31" s="2">
        <v>9998.41</v>
      </c>
      <c r="F31" s="2">
        <f>$C$31*$D$31*3</f>
        <v>14997.624000000002</v>
      </c>
      <c r="G31" s="2">
        <f>$C$31*$D$31*3</f>
        <v>14997.624000000002</v>
      </c>
      <c r="H31" s="2">
        <f>$C$31*$D$31*3</f>
        <v>14997.624000000002</v>
      </c>
      <c r="I31" s="2">
        <f>SUM(E31:H31)</f>
        <v>54991.28200000001</v>
      </c>
    </row>
    <row r="32" spans="1:9" s="9" customFormat="1" ht="25.5">
      <c r="A32" s="23" t="s">
        <v>28</v>
      </c>
      <c r="B32" s="22" t="s">
        <v>13</v>
      </c>
      <c r="C32" s="53">
        <v>0.82</v>
      </c>
      <c r="D32" s="29">
        <v>2426.8</v>
      </c>
      <c r="E32" s="2">
        <v>5970</v>
      </c>
      <c r="F32" s="2">
        <f>$C$32*$D$32*3</f>
        <v>5969.928</v>
      </c>
      <c r="G32" s="2">
        <f>$C$32*$D$32*3</f>
        <v>5969.928</v>
      </c>
      <c r="H32" s="2">
        <f>$C$32*$D$32*3</f>
        <v>5969.928</v>
      </c>
      <c r="I32" s="2">
        <f>SUM(E32:H32)</f>
        <v>23879.784</v>
      </c>
    </row>
    <row r="33" spans="1:9" s="9" customFormat="1" ht="25.5">
      <c r="A33" s="21" t="s">
        <v>29</v>
      </c>
      <c r="B33" s="22" t="s">
        <v>13</v>
      </c>
      <c r="C33" s="53">
        <v>0.41</v>
      </c>
      <c r="D33" s="29">
        <v>2426.8</v>
      </c>
      <c r="E33" s="2">
        <v>2985</v>
      </c>
      <c r="F33" s="2">
        <f>$C$33*$D$33*3</f>
        <v>2984.964</v>
      </c>
      <c r="G33" s="2">
        <f>$C$33*$D$33*3</f>
        <v>2984.964</v>
      </c>
      <c r="H33" s="2">
        <f>$C$33*$D$33*3</f>
        <v>2984.964</v>
      </c>
      <c r="I33" s="2">
        <f>SUM(E33:H33)</f>
        <v>11939.892</v>
      </c>
    </row>
    <row r="34" spans="1:9" s="9" customFormat="1" ht="33.75" customHeight="1">
      <c r="A34" s="57" t="s">
        <v>37</v>
      </c>
      <c r="B34" s="58" t="s">
        <v>13</v>
      </c>
      <c r="C34" s="67">
        <v>3.81</v>
      </c>
      <c r="D34" s="61">
        <v>2426.8</v>
      </c>
      <c r="E34" s="64">
        <v>27738.324</v>
      </c>
      <c r="F34" s="64">
        <f>$C$34*$D$34*3</f>
        <v>27738.324</v>
      </c>
      <c r="G34" s="64">
        <f>$C$34*$D$34*3</f>
        <v>27738.324</v>
      </c>
      <c r="H34" s="64">
        <f>$C$34*$D$34*3</f>
        <v>27738.324</v>
      </c>
      <c r="I34" s="64">
        <f>SUM(E34:H34)</f>
        <v>110953.296</v>
      </c>
    </row>
    <row r="35" spans="1:9" s="9" customFormat="1" ht="33.75" customHeight="1">
      <c r="A35" s="23" t="s">
        <v>38</v>
      </c>
      <c r="B35" s="59"/>
      <c r="C35" s="68"/>
      <c r="D35" s="62"/>
      <c r="E35" s="65"/>
      <c r="F35" s="65"/>
      <c r="G35" s="65"/>
      <c r="H35" s="65"/>
      <c r="I35" s="65"/>
    </row>
    <row r="36" spans="1:10" s="9" customFormat="1" ht="25.5" customHeight="1">
      <c r="A36" s="25" t="s">
        <v>39</v>
      </c>
      <c r="B36" s="59"/>
      <c r="C36" s="68"/>
      <c r="D36" s="62"/>
      <c r="E36" s="65"/>
      <c r="F36" s="65"/>
      <c r="G36" s="65"/>
      <c r="H36" s="65"/>
      <c r="I36" s="65"/>
      <c r="J36" s="38"/>
    </row>
    <row r="37" spans="1:9" s="9" customFormat="1" ht="25.5" customHeight="1">
      <c r="A37" s="25" t="s">
        <v>40</v>
      </c>
      <c r="B37" s="60"/>
      <c r="C37" s="69"/>
      <c r="D37" s="63"/>
      <c r="E37" s="66"/>
      <c r="F37" s="66"/>
      <c r="G37" s="66"/>
      <c r="H37" s="66"/>
      <c r="I37" s="66"/>
    </row>
    <row r="38" spans="1:9" s="9" customFormat="1" ht="12.75">
      <c r="A38" s="27" t="s">
        <v>22</v>
      </c>
      <c r="B38" s="19"/>
      <c r="C38" s="18"/>
      <c r="D38" s="26"/>
      <c r="E38" s="2"/>
      <c r="F38" s="2"/>
      <c r="G38" s="2"/>
      <c r="H38" s="2"/>
      <c r="I38" s="2"/>
    </row>
    <row r="39" spans="1:9" s="9" customFormat="1" ht="25.5">
      <c r="A39" s="21" t="s">
        <v>23</v>
      </c>
      <c r="B39" s="22" t="s">
        <v>13</v>
      </c>
      <c r="C39" s="55">
        <v>0.92</v>
      </c>
      <c r="D39" s="29">
        <v>2426.8</v>
      </c>
      <c r="E39" s="2">
        <v>6698</v>
      </c>
      <c r="F39" s="2">
        <f>$C$39*$D$39*3</f>
        <v>6697.968000000001</v>
      </c>
      <c r="G39" s="2">
        <f>$C$39*$D$39*3</f>
        <v>6697.968000000001</v>
      </c>
      <c r="H39" s="2">
        <f>$C$39*$D$39*3</f>
        <v>6697.968000000001</v>
      </c>
      <c r="I39" s="2">
        <f>SUM(E39:H39)</f>
        <v>26791.904000000002</v>
      </c>
    </row>
    <row r="40" spans="1:9" s="9" customFormat="1" ht="12.75">
      <c r="A40" s="30" t="s">
        <v>32</v>
      </c>
      <c r="B40" s="19"/>
      <c r="C40" s="18"/>
      <c r="D40" s="29"/>
      <c r="E40" s="2"/>
      <c r="F40" s="2"/>
      <c r="G40" s="2"/>
      <c r="H40" s="2"/>
      <c r="I40" s="2"/>
    </row>
    <row r="41" spans="1:9" s="9" customFormat="1" ht="12.75">
      <c r="A41" s="25" t="s">
        <v>30</v>
      </c>
      <c r="B41" s="19"/>
      <c r="C41" s="55">
        <v>0.41</v>
      </c>
      <c r="D41" s="29">
        <v>2426.8</v>
      </c>
      <c r="E41" s="2">
        <v>2985</v>
      </c>
      <c r="F41" s="2">
        <v>2985</v>
      </c>
      <c r="G41" s="2">
        <v>2985</v>
      </c>
      <c r="H41" s="2">
        <v>2985</v>
      </c>
      <c r="I41" s="2">
        <v>11940</v>
      </c>
    </row>
    <row r="42" spans="1:9" s="9" customFormat="1" ht="12.75">
      <c r="A42" s="28" t="s">
        <v>31</v>
      </c>
      <c r="B42" s="22"/>
      <c r="C42" s="54">
        <v>0.82</v>
      </c>
      <c r="D42" s="31">
        <v>2426.8</v>
      </c>
      <c r="E42" s="2">
        <v>5970</v>
      </c>
      <c r="F42" s="2">
        <v>5970</v>
      </c>
      <c r="G42" s="2">
        <v>5970</v>
      </c>
      <c r="H42" s="2">
        <v>5970</v>
      </c>
      <c r="I42" s="2">
        <v>23880</v>
      </c>
    </row>
    <row r="43" spans="1:9" s="9" customFormat="1" ht="12.75">
      <c r="A43" s="32" t="s">
        <v>14</v>
      </c>
      <c r="B43" s="33"/>
      <c r="C43" s="39"/>
      <c r="D43" s="33"/>
      <c r="E43" s="14">
        <f>SUM(E31:E42)</f>
        <v>62344.734</v>
      </c>
      <c r="F43" s="14">
        <f>SUM(F31:F42)</f>
        <v>67343.808</v>
      </c>
      <c r="G43" s="14">
        <f>SUM(G31:G42)</f>
        <v>67343.808</v>
      </c>
      <c r="H43" s="14">
        <f>SUM(H31:H42)</f>
        <v>67343.808</v>
      </c>
      <c r="I43" s="14">
        <f>SUM(I31:I42)</f>
        <v>264376.15800000005</v>
      </c>
    </row>
    <row r="44" spans="1:9" s="9" customFormat="1" ht="12.75">
      <c r="A44" s="34" t="s">
        <v>15</v>
      </c>
      <c r="B44" s="10"/>
      <c r="C44" s="40"/>
      <c r="D44" s="10"/>
      <c r="E44" s="35">
        <f>SUM(E43:E43)</f>
        <v>62344.734</v>
      </c>
      <c r="F44" s="35">
        <f>SUM(F43:F43)</f>
        <v>67343.808</v>
      </c>
      <c r="G44" s="35">
        <f>SUM(G43:G43)</f>
        <v>67343.808</v>
      </c>
      <c r="H44" s="35">
        <f>SUM(H43:H43)</f>
        <v>67343.808</v>
      </c>
      <c r="I44" s="35">
        <f>SUM(I43:I43)</f>
        <v>264376.15800000005</v>
      </c>
    </row>
    <row r="45" spans="1:9" ht="12.75">
      <c r="A45" s="44" t="s">
        <v>16</v>
      </c>
      <c r="B45" s="44"/>
      <c r="C45" s="44"/>
      <c r="D45" s="44"/>
      <c r="E45" s="44"/>
      <c r="F45" s="44"/>
      <c r="G45" s="44"/>
      <c r="H45" s="44"/>
      <c r="I45" s="45">
        <f>B24-I43</f>
        <v>-36285.358000000066</v>
      </c>
    </row>
    <row r="47" spans="1:5" ht="12.75">
      <c r="A47" s="42"/>
      <c r="E47" s="43"/>
    </row>
  </sheetData>
  <mergeCells count="17">
    <mergeCell ref="D34:D37"/>
    <mergeCell ref="F34:F37"/>
    <mergeCell ref="G34:G37"/>
    <mergeCell ref="H34:H37"/>
    <mergeCell ref="I34:I37"/>
    <mergeCell ref="B34:B37"/>
    <mergeCell ref="C34:C37"/>
    <mergeCell ref="E34:E37"/>
    <mergeCell ref="A13:I13"/>
    <mergeCell ref="A14:I14"/>
    <mergeCell ref="A15:I15"/>
    <mergeCell ref="A28:A29"/>
    <mergeCell ref="B28:B29"/>
    <mergeCell ref="C28:C29"/>
    <mergeCell ref="D28:D29"/>
    <mergeCell ref="E28:H28"/>
    <mergeCell ref="I28:I2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swb</cp:lastModifiedBy>
  <cp:lastPrinted>2014-02-17T14:16:17Z</cp:lastPrinted>
  <dcterms:created xsi:type="dcterms:W3CDTF">1996-10-08T23:32:33Z</dcterms:created>
  <dcterms:modified xsi:type="dcterms:W3CDTF">2014-02-17T14:17:43Z</dcterms:modified>
  <cp:category/>
  <cp:version/>
  <cp:contentType/>
  <cp:contentStatus/>
</cp:coreProperties>
</file>