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<sst xmlns="http://schemas.openxmlformats.org/spreadsheetml/2006/main" count="57" uniqueCount="48">
  <si>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</si>
  <si>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</si>
  <si>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</si>
  <si>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</si>
  <si>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</si>
  <si>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</si>
  <si>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</si>
  <si>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</si>
  <si>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</si>
  <si>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</si>
  <si>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</si>
  <si>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</si>
  <si>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</si>
  <si>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</si>
  <si>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</si>
  <si>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</si>
  <si>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</si>
  <si>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</si>
  <si>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</si>
  <si>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</si>
  <si>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</si>
  <si>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</si>
  <si>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Дзержинского ул. 60 А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</si>
  <si>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</si>
  <si>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</si>
  <si>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</si>
  <si>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</si>
  <si>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</si>
  <si>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</si>
  <si>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</si>
  <si>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</si>
  <si>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</si>
  <si>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</si>
  <si>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</si>
  <si>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</si>
  <si>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</si>
  <si>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</si>
  <si>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</si>
  <si>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</si>
  <si>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</si>
  <si>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Содержание газового оборудования</t>
  </si>
  <si>
    <t>Техническое и аварийное обслуживание и текущий ремонт газового оборудования (согл.договора №606/07 от 17.12.2007)</t>
  </si>
  <si>
    <t>Обработка подвала</t>
  </si>
  <si>
    <t xml:space="preserve">(21.11.2011) дератизация подвального помещения </t>
  </si>
  <si>
    <t>кв.м</t>
  </si>
  <si>
    <t>мес</t>
  </si>
  <si>
    <t>с 01.11.2011 по 31.12.2011</t>
  </si>
  <si>
    <t>Работы выполнены  ООО"УК"Кировский массив"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</si>
</sst>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R29" sqref="R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1261.199951171875</v>
      </c>
      <c r="J3" s="22"/>
      <c r="L3" s="24"/>
      <c r="M3" s="24"/>
      <c r="N3" s="24"/>
      <c r="O3" s="10"/>
    </row>
    <row r="4" spans="1:12" ht="11.25">
      <c r="A4" s="1" t="s">
        <v>47</v>
      </c>
      <c r="F4" s="16" t="s">
        <v>7</v>
      </c>
      <c r="G4" s="16"/>
      <c r="H4" s="16"/>
      <c r="I4" s="23">
        <v>32</v>
      </c>
      <c r="J4" s="23"/>
      <c r="L4" s="3"/>
    </row>
    <row r="5" spans="2:10" ht="11.25">
      <c r="B5" s="1" t="s">
        <v>46</v>
      </c>
      <c r="F5" s="16" t="s">
        <v>15</v>
      </c>
      <c r="G5" s="16"/>
      <c r="H5" s="16"/>
      <c r="I5" s="23">
        <v>63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 hidden="1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>
        <v>0</v>
      </c>
      <c r="D9" s="18"/>
      <c r="E9" s="17">
        <v>0</v>
      </c>
      <c r="F9" s="18"/>
      <c r="G9" s="17">
        <v>0</v>
      </c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f>9083*2</f>
        <v>18166</v>
      </c>
      <c r="D10" s="21"/>
      <c r="E10" s="21">
        <f>7834*2</f>
        <v>15668</v>
      </c>
      <c r="F10" s="21"/>
      <c r="G10" s="21">
        <f>1798*2</f>
        <v>3596</v>
      </c>
      <c r="H10" s="21"/>
      <c r="I10" s="7"/>
      <c r="J10" s="21">
        <f t="shared" si="0"/>
        <v>37430</v>
      </c>
      <c r="K10" s="21"/>
      <c r="M10" s="3"/>
    </row>
    <row r="11" spans="1:13" ht="11.25">
      <c r="A11" s="29" t="s">
        <v>6</v>
      </c>
      <c r="B11" s="29"/>
      <c r="C11" s="21">
        <f>16268+5217</f>
        <v>21485</v>
      </c>
      <c r="D11" s="21"/>
      <c r="E11" s="21">
        <f>14044+4503</f>
        <v>18547</v>
      </c>
      <c r="F11" s="21"/>
      <c r="G11" s="21">
        <f>3255+1048</f>
        <v>4303</v>
      </c>
      <c r="H11" s="21"/>
      <c r="I11" s="7"/>
      <c r="J11" s="21">
        <f t="shared" si="0"/>
        <v>44335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20397</v>
      </c>
      <c r="D13" s="21"/>
      <c r="E13" s="21">
        <v>0</v>
      </c>
      <c r="F13" s="21"/>
      <c r="G13" s="21">
        <v>0</v>
      </c>
      <c r="H13" s="21"/>
      <c r="I13" s="7"/>
      <c r="J13" s="21">
        <f t="shared" si="0"/>
        <v>20397</v>
      </c>
      <c r="K13" s="21"/>
      <c r="M13" s="3"/>
    </row>
    <row r="14" spans="1:13" ht="11.25">
      <c r="A14" s="29" t="s">
        <v>11</v>
      </c>
      <c r="B14" s="29"/>
      <c r="C14" s="31">
        <f>C9+C11-C13</f>
        <v>1088</v>
      </c>
      <c r="D14" s="31"/>
      <c r="E14" s="31">
        <f>E9+E11-E13</f>
        <v>18547</v>
      </c>
      <c r="F14" s="31"/>
      <c r="G14" s="31">
        <f>G9+G11-G13</f>
        <v>4303</v>
      </c>
      <c r="H14" s="31"/>
      <c r="I14" s="8"/>
      <c r="J14" s="31">
        <f t="shared" si="0"/>
        <v>23938</v>
      </c>
      <c r="K14" s="31"/>
      <c r="M14" s="3"/>
    </row>
    <row r="15" spans="1:13" ht="11.25">
      <c r="A15" s="29" t="s">
        <v>20</v>
      </c>
      <c r="B15" s="29"/>
      <c r="C15" s="30">
        <v>7.199999809265137</v>
      </c>
      <c r="D15" s="30"/>
      <c r="E15" s="30">
        <v>6.210000038146973</v>
      </c>
      <c r="F15" s="30"/>
      <c r="G15" s="30">
        <v>1.5299999713897705</v>
      </c>
      <c r="H15" s="30"/>
      <c r="I15" s="9"/>
      <c r="J15" s="30">
        <f t="shared" si="0"/>
        <v>14.93999981880188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24</v>
      </c>
      <c r="B21" s="14"/>
      <c r="C21" s="14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45</v>
      </c>
      <c r="N21" s="12">
        <v>2</v>
      </c>
      <c r="O21" s="13">
        <v>3743</v>
      </c>
    </row>
    <row r="22" spans="1:15" ht="33.75" customHeight="1">
      <c r="A22" s="14" t="s">
        <v>26</v>
      </c>
      <c r="B22" s="14"/>
      <c r="C22" s="14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45</v>
      </c>
      <c r="N22" s="12">
        <v>2</v>
      </c>
      <c r="O22" s="13">
        <f>1261*0.5*2</f>
        <v>1261</v>
      </c>
    </row>
    <row r="23" spans="1:19" ht="33.75" customHeight="1">
      <c r="A23" s="14" t="s">
        <v>28</v>
      </c>
      <c r="B23" s="14"/>
      <c r="C23" s="14" t="s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45</v>
      </c>
      <c r="N23" s="12">
        <v>2</v>
      </c>
      <c r="O23" s="13">
        <f>1261*0.3*2</f>
        <v>756.6</v>
      </c>
      <c r="S23" s="2"/>
    </row>
    <row r="24" spans="1:15" ht="33.7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45</v>
      </c>
      <c r="N24" s="12">
        <v>2</v>
      </c>
      <c r="O24" s="13">
        <f>1261*0.18*2</f>
        <v>453.96</v>
      </c>
    </row>
    <row r="25" spans="1:15" ht="56.25" customHeight="1" hidden="1">
      <c r="A25" s="14" t="s">
        <v>32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45</v>
      </c>
      <c r="N25" s="12">
        <v>2</v>
      </c>
      <c r="O25" s="13">
        <v>0</v>
      </c>
    </row>
    <row r="26" spans="1:15" ht="45" customHeight="1">
      <c r="A26" s="14" t="s">
        <v>34</v>
      </c>
      <c r="B26" s="14"/>
      <c r="C26" s="14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45</v>
      </c>
      <c r="N26" s="12">
        <v>2</v>
      </c>
      <c r="O26" s="13">
        <f>1261*2.05*2</f>
        <v>5170.099999999999</v>
      </c>
    </row>
    <row r="27" spans="1:15" ht="11.25" customHeight="1">
      <c r="A27" s="14" t="s">
        <v>36</v>
      </c>
      <c r="B27" s="14"/>
      <c r="C27" s="14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45</v>
      </c>
      <c r="N27" s="12">
        <v>2</v>
      </c>
      <c r="O27" s="13">
        <f>1261*1.5*2</f>
        <v>3783</v>
      </c>
    </row>
    <row r="28" spans="1:15" ht="22.5" customHeight="1">
      <c r="A28" s="14" t="s">
        <v>38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45</v>
      </c>
      <c r="N28" s="12">
        <v>2</v>
      </c>
      <c r="O28" s="13">
        <f>1261*1.26*2</f>
        <v>3177.72</v>
      </c>
    </row>
    <row r="29" spans="1:15" ht="22.5" customHeight="1">
      <c r="A29" s="14" t="s">
        <v>40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45</v>
      </c>
      <c r="N29" s="12">
        <v>2</v>
      </c>
      <c r="O29" s="13">
        <f>1261*0.74*2</f>
        <v>1866.28</v>
      </c>
    </row>
    <row r="30" spans="1:15" ht="11.2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87</v>
      </c>
      <c r="O30" s="13">
        <v>82</v>
      </c>
    </row>
    <row r="31" spans="1:15" ht="11.2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</sheetData>
  <mergeCells count="80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2012-02-24T07:56:09Z</cp:lastPrinted>
  <dcterms:created xsi:type="dcterms:W3CDTF">1996-10-08T23:32:33Z</dcterms:created>
  <dcterms:modified xsi:type="dcterms:W3CDTF">2012-06-26T05:34:13Z</dcterms:modified>
  <cp:category/>
  <cp:version/>
  <cp:contentType/>
  <cp:contentStatus/>
</cp:coreProperties>
</file>