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<sst xmlns="http://schemas.openxmlformats.org/spreadsheetml/2006/main" count="222" uniqueCount="140">
  <si>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</si>
  <si>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</si>
  <si>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</si>
  <si>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</si>
  <si>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</si>
  <si>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</si>
  <si>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</si>
  <si>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</si>
  <si>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</si>
  <si>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</si>
  <si>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</si>
  <si>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</si>
  <si>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</si>
  <si>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</si>
  <si>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</si>
  <si>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</si>
  <si>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</si>
  <si>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</si>
  <si>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</si>
  <si>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</si>
  <si>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</si>
  <si>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</si>
  <si>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</si>
  <si>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</si>
  <si>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</si>
  <si>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</si>
  <si>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</si>
  <si>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</si>
  <si>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</si>
  <si>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</si>
  <si>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</si>
  <si>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</si>
  <si>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</si>
  <si>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</si>
  <si>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</si>
  <si>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</si>
  <si>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</si>
  <si>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</si>
  <si>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</si>
  <si>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</si>
  <si>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</si>
  <si>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</si>
  <si>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</si>
  <si>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</si>
  <si>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</si>
  <si>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</si>
  <si>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</si>
  <si>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</si>
  <si>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</si>
  <si>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</si>
  <si>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</si>
  <si>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</si>
  <si>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</si>
  <si>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</si>
  <si>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</si>
  <si>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</si>
  <si>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</si>
  <si>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</si>
  <si>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</si>
  <si>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</si>
  <si>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</si>
  <si>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</si>
  <si>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</si>
  <si>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</si>
  <si>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</si>
  <si>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</si>
  <si>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</si>
  <si>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пер.Флотский,2 А</t>
  </si>
  <si>
    <t>220,5</t>
  </si>
  <si>
    <t>7 шт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</si>
  <si>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</si>
  <si>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t>по содержанию и ремонту общего имущества в многоквартирном доме за период:  2013г.</t>
  </si>
  <si>
    <t>13 чел.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</si>
  <si>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</si>
  <si>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</t>
    </r>
    <r>
      <rPr>
        <b/>
        <sz val="8"/>
        <rFont val="Arial Cyr"/>
        <family val="0"/>
      </rPr>
      <t>Ремонт завалинки- ноябрь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</si>
  <si>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</si>
  <si>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</si>
  <si>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</si>
  <si>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</si>
  <si>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</si>
  <si>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июнь, июль,октябрь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</si>
  <si>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–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</si>
  <si>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</si>
  <si>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</si>
  <si>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</si>
  <si>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</si>
  <si>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</si>
  <si>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</si>
  <si>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</si>
  <si>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</si>
  <si>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</si>
  <si>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</si>
  <si>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</si>
  <si>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</si>
  <si>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</si>
  <si>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</si>
  <si>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</si>
  <si>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</si>
  <si>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</si>
  <si>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</si>
  <si>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</si>
  <si>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</si>
  <si>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</si>
  <si>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</si>
  <si>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</si>
  <si>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</si>
  <si>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</si>
  <si>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</si>
  <si>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</si>
  <si>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</si>
  <si>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</si>
  <si>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</si>
  <si>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</si>
  <si>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</si>
  <si>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</si>
  <si>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</si>
  <si>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</si>
  <si>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</si>
  <si>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25.08.14</t>
  </si>
  <si>
    <t>10:00</t>
  </si>
  <si>
    <t>11:00</t>
  </si>
  <si>
    <t>Осмотр помещения. Отказ от установки подпорок.</t>
  </si>
  <si>
    <t/>
  </si>
  <si>
    <t>квартира</t>
  </si>
  <si>
    <t>пер.Флотский,2А</t>
  </si>
  <si>
    <t>Содержание общего имущества</t>
  </si>
  <si>
    <t>СОИ (работы)</t>
  </si>
  <si>
    <t>Технический надзор</t>
  </si>
  <si>
    <t>28.01.14</t>
  </si>
  <si>
    <t>13:15</t>
  </si>
  <si>
    <t>16:15</t>
  </si>
  <si>
    <t>Отогрев в/провода: Д 25мм - 3м/п, Д 20мм - 7м/п.</t>
  </si>
  <si>
    <t>мн.дом</t>
  </si>
  <si>
    <t>СОИ (системы)</t>
  </si>
  <si>
    <t>Водопровод и канализация, горячее водоснабжение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</si>
  <si>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 xml:space="preserve">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</si>
  <si>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</si>
  <si>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Доля собственников в субсидировании капитального ремонта печи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</si>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</sst>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2" fontId="9" fillId="0" borderId="12" xfId="0" applyNumberFormat="1" applyFont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14" fillId="0" borderId="13" xfId="0" applyNumberFormat="1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6" fillId="2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10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5" fillId="27" borderId="14" xfId="0" applyFont="1" applyFill="1" applyBorder="1" applyAlignment="1">
      <alignment horizontal="center"/>
    </xf>
    <xf numFmtId="0" fontId="16" fillId="27" borderId="15" xfId="0" applyFont="1" applyFill="1" applyBorder="1" applyAlignment="1">
      <alignment horizontal="center"/>
    </xf>
    <xf numFmtId="0" fontId="16" fillId="27" borderId="16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1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6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1.00390625" style="33" customWidth="1"/>
  </cols>
  <sheetData>
    <row r="1" spans="1:9" ht="15.75">
      <c r="A1" s="78" t="s">
        <v>65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84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138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72</v>
      </c>
      <c r="C6" s="13"/>
      <c r="D6" s="12"/>
      <c r="E6" s="12" t="s">
        <v>12</v>
      </c>
      <c r="F6" s="13"/>
      <c r="G6" s="14"/>
      <c r="H6" s="30" t="s">
        <v>139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5794.8+32942.7</f>
        <v>38737.5</v>
      </c>
      <c r="C15" s="20">
        <f>0</f>
        <v>0</v>
      </c>
      <c r="D15" s="20">
        <f>SUM(B15:C15)</f>
        <v>38737.5</v>
      </c>
      <c r="E15" s="1"/>
      <c r="F15" s="1"/>
      <c r="G15" s="1"/>
      <c r="H15" s="1"/>
    </row>
    <row r="16" spans="1:8" ht="12.75">
      <c r="A16" s="24" t="s">
        <v>86</v>
      </c>
      <c r="B16" s="20">
        <f>5396.67+28195.44</f>
        <v>33592.11</v>
      </c>
      <c r="C16" s="20">
        <v>2941.04</v>
      </c>
      <c r="D16" s="20">
        <f>SUM(B16:C16)</f>
        <v>36533.15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18998.28</v>
      </c>
      <c r="C17" s="40">
        <f>H72+H77+H86</f>
        <v>13750.939999999999</v>
      </c>
      <c r="D17" s="40">
        <f>SUM(B17:C17)</f>
        <v>32749.219999999998</v>
      </c>
      <c r="E17" s="1"/>
      <c r="F17" s="1"/>
      <c r="G17" s="1"/>
      <c r="H17" s="1"/>
    </row>
    <row r="18" spans="1:8" ht="12.75">
      <c r="A18" s="5" t="s">
        <v>88</v>
      </c>
      <c r="B18" s="38">
        <f>B15-B17</f>
        <v>19739.22</v>
      </c>
      <c r="C18" s="38">
        <f>C15-C17</f>
        <v>-13750.939999999999</v>
      </c>
      <c r="D18" s="38">
        <f>SUM(B18:C18)</f>
        <v>5988.2800000000025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5988.2800000000025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-26152.98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-20164.699999999997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0" t="s">
        <v>60</v>
      </c>
      <c r="B26" s="81"/>
      <c r="C26" s="81"/>
      <c r="D26" s="81"/>
      <c r="E26" s="81"/>
      <c r="F26" s="81"/>
      <c r="G26" s="81"/>
      <c r="H26" s="25" t="s">
        <v>20</v>
      </c>
    </row>
    <row r="27" spans="1:8" ht="12.75" customHeight="1">
      <c r="A27" s="77" t="s">
        <v>21</v>
      </c>
      <c r="B27" s="77"/>
      <c r="C27" s="77"/>
      <c r="D27" s="77"/>
      <c r="E27" s="77"/>
      <c r="F27" s="77"/>
      <c r="G27" s="77"/>
      <c r="H27" s="26">
        <v>4.99</v>
      </c>
    </row>
    <row r="28" spans="1:8" ht="12.75" customHeight="1">
      <c r="A28" s="77" t="s">
        <v>22</v>
      </c>
      <c r="B28" s="77"/>
      <c r="C28" s="77"/>
      <c r="D28" s="77"/>
      <c r="E28" s="77"/>
      <c r="F28" s="77"/>
      <c r="G28" s="77"/>
      <c r="H28" s="26">
        <v>0.7</v>
      </c>
    </row>
    <row r="29" spans="1:8" ht="12.75" customHeight="1">
      <c r="A29" s="77" t="s">
        <v>17</v>
      </c>
      <c r="B29" s="77"/>
      <c r="C29" s="77"/>
      <c r="D29" s="77"/>
      <c r="E29" s="77"/>
      <c r="F29" s="77"/>
      <c r="G29" s="77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7.880000000000001</v>
      </c>
    </row>
    <row r="31" spans="1:8" ht="12.75" customHeight="1">
      <c r="A31" s="77"/>
      <c r="B31" s="77"/>
      <c r="C31" s="77"/>
      <c r="D31" s="77"/>
      <c r="E31" s="77"/>
      <c r="F31" s="77"/>
      <c r="G31" s="77"/>
      <c r="H31" s="26"/>
    </row>
    <row r="32" spans="1:8" ht="12.75" customHeight="1">
      <c r="A32" s="77" t="s">
        <v>23</v>
      </c>
      <c r="B32" s="77"/>
      <c r="C32" s="77"/>
      <c r="D32" s="77"/>
      <c r="E32" s="77"/>
      <c r="F32" s="77"/>
      <c r="G32" s="77"/>
      <c r="H32" s="26">
        <v>4.54</v>
      </c>
    </row>
    <row r="33" spans="1:8" ht="12.75" customHeight="1">
      <c r="A33" s="77" t="s">
        <v>24</v>
      </c>
      <c r="B33" s="77"/>
      <c r="C33" s="77"/>
      <c r="D33" s="77"/>
      <c r="E33" s="77"/>
      <c r="F33" s="77"/>
      <c r="G33" s="77"/>
      <c r="H33" s="26">
        <v>0</v>
      </c>
    </row>
    <row r="34" spans="1:8" ht="12.75" customHeight="1">
      <c r="A34" s="77" t="s">
        <v>25</v>
      </c>
      <c r="B34" s="77"/>
      <c r="C34" s="77"/>
      <c r="D34" s="77"/>
      <c r="E34" s="77"/>
      <c r="F34" s="77"/>
      <c r="G34" s="77"/>
      <c r="H34" s="26">
        <v>2.22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6.76</v>
      </c>
    </row>
    <row r="36" spans="1:8" ht="12.75" customHeight="1">
      <c r="A36" s="77"/>
      <c r="B36" s="77"/>
      <c r="C36" s="77"/>
      <c r="D36" s="77"/>
      <c r="E36" s="77"/>
      <c r="F36" s="77"/>
      <c r="G36" s="77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9" t="s">
        <v>58</v>
      </c>
      <c r="B39" s="70"/>
      <c r="C39" s="70"/>
      <c r="D39" s="70"/>
      <c r="E39" s="70"/>
      <c r="F39" s="70"/>
      <c r="G39" s="70"/>
      <c r="H39" s="7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3" t="s">
        <v>29</v>
      </c>
      <c r="B41" s="54"/>
      <c r="C41" s="54"/>
      <c r="D41" s="55"/>
      <c r="E41" s="55"/>
      <c r="F41" s="55"/>
      <c r="G41" s="56"/>
      <c r="H41" s="4" t="s">
        <v>92</v>
      </c>
    </row>
    <row r="42" spans="1:9" ht="47.25" customHeight="1">
      <c r="A42" s="50" t="s">
        <v>30</v>
      </c>
      <c r="B42" s="51"/>
      <c r="C42" s="51"/>
      <c r="D42" s="51"/>
      <c r="E42" s="51"/>
      <c r="F42" s="51"/>
      <c r="G42" s="52"/>
      <c r="H42" s="28">
        <f>12*B5*I42</f>
        <v>6323.9400000000005</v>
      </c>
      <c r="I42" s="35">
        <v>2.39</v>
      </c>
    </row>
    <row r="43" spans="1:9" ht="24.75" customHeight="1">
      <c r="A43" s="57" t="s">
        <v>31</v>
      </c>
      <c r="B43" s="58"/>
      <c r="C43" s="58"/>
      <c r="D43" s="58"/>
      <c r="E43" s="58"/>
      <c r="F43" s="58"/>
      <c r="G43" s="59"/>
      <c r="H43" s="28">
        <f>12*I43*B5</f>
        <v>1666.98</v>
      </c>
      <c r="I43" s="35">
        <v>0.63</v>
      </c>
    </row>
    <row r="44" spans="1:9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899.6400000000001</v>
      </c>
      <c r="I44" s="35">
        <v>0.34</v>
      </c>
    </row>
    <row r="45" spans="1:9" ht="24.75" customHeight="1">
      <c r="A45" s="57" t="s">
        <v>33</v>
      </c>
      <c r="B45" s="58"/>
      <c r="C45" s="58"/>
      <c r="D45" s="58"/>
      <c r="E45" s="58"/>
      <c r="F45" s="58"/>
      <c r="G45" s="59"/>
      <c r="H45" s="28">
        <f>12*B5*I45</f>
        <v>899.6400000000001</v>
      </c>
      <c r="I45" s="35">
        <v>0.34</v>
      </c>
    </row>
    <row r="46" spans="1:9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476.28</v>
      </c>
      <c r="I46" s="35">
        <v>0.18</v>
      </c>
    </row>
    <row r="47" spans="1:9" ht="47.25" customHeight="1">
      <c r="A47" s="50" t="s">
        <v>36</v>
      </c>
      <c r="B47" s="51"/>
      <c r="C47" s="51"/>
      <c r="D47" s="51"/>
      <c r="E47" s="51"/>
      <c r="F47" s="51"/>
      <c r="G47" s="52"/>
      <c r="H47" s="28">
        <f>12*B5*I47</f>
        <v>2328.48</v>
      </c>
      <c r="I47" s="35">
        <v>0.88</v>
      </c>
    </row>
    <row r="48" spans="1:9" ht="24.75" customHeight="1">
      <c r="A48" s="57" t="s">
        <v>35</v>
      </c>
      <c r="B48" s="58"/>
      <c r="C48" s="58"/>
      <c r="D48" s="58"/>
      <c r="E48" s="58"/>
      <c r="F48" s="58"/>
      <c r="G48" s="59"/>
      <c r="H48" s="28">
        <f>12*B5*I48</f>
        <v>608.58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13203.539999999999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3" t="s">
        <v>37</v>
      </c>
      <c r="B51" s="54"/>
      <c r="C51" s="54"/>
      <c r="D51" s="55"/>
      <c r="E51" s="55"/>
      <c r="F51" s="55"/>
      <c r="G51" s="56"/>
      <c r="H51" s="4" t="s">
        <v>92</v>
      </c>
    </row>
    <row r="52" spans="1:9" ht="24" customHeight="1">
      <c r="A52" s="50" t="s">
        <v>70</v>
      </c>
      <c r="B52" s="51"/>
      <c r="C52" s="51"/>
      <c r="D52" s="51"/>
      <c r="E52" s="51"/>
      <c r="F52" s="51"/>
      <c r="G52" s="52"/>
      <c r="H52" s="28">
        <v>0</v>
      </c>
      <c r="I52" s="35">
        <v>0.7</v>
      </c>
    </row>
    <row r="53" spans="1:8" ht="24.75" customHeight="1">
      <c r="A53" s="57" t="s">
        <v>52</v>
      </c>
      <c r="B53" s="58"/>
      <c r="C53" s="58"/>
      <c r="D53" s="58"/>
      <c r="E53" s="58"/>
      <c r="F53" s="58"/>
      <c r="G53" s="59"/>
      <c r="H53" s="28">
        <v>0</v>
      </c>
    </row>
    <row r="54" spans="1:8" ht="24.75" customHeight="1">
      <c r="A54" s="57" t="s">
        <v>53</v>
      </c>
      <c r="B54" s="58"/>
      <c r="C54" s="58"/>
      <c r="D54" s="58"/>
      <c r="E54" s="58"/>
      <c r="F54" s="58"/>
      <c r="G54" s="59"/>
      <c r="H54" s="28">
        <v>0</v>
      </c>
    </row>
    <row r="55" spans="1:8" ht="36" customHeight="1">
      <c r="A55" s="57" t="s">
        <v>54</v>
      </c>
      <c r="B55" s="58"/>
      <c r="C55" s="58"/>
      <c r="D55" s="58"/>
      <c r="E55" s="58"/>
      <c r="F55" s="58"/>
      <c r="G55" s="5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3" t="s">
        <v>45</v>
      </c>
      <c r="B58" s="54"/>
      <c r="C58" s="54"/>
      <c r="D58" s="55"/>
      <c r="E58" s="55"/>
      <c r="F58" s="55"/>
      <c r="G58" s="56"/>
      <c r="H58" s="4" t="s">
        <v>92</v>
      </c>
    </row>
    <row r="59" spans="1:9" ht="12.75" customHeight="1">
      <c r="A59" s="50" t="s">
        <v>44</v>
      </c>
      <c r="B59" s="51"/>
      <c r="C59" s="51"/>
      <c r="D59" s="51"/>
      <c r="E59" s="51"/>
      <c r="F59" s="51"/>
      <c r="G59" s="52"/>
      <c r="H59" s="28">
        <f>12*B5*I59</f>
        <v>5794.74</v>
      </c>
      <c r="I59" s="35">
        <v>2.19</v>
      </c>
    </row>
    <row r="60" spans="1:8" ht="24" customHeight="1">
      <c r="A60" s="50" t="s">
        <v>49</v>
      </c>
      <c r="B60" s="51"/>
      <c r="C60" s="51"/>
      <c r="D60" s="51"/>
      <c r="E60" s="51"/>
      <c r="F60" s="51"/>
      <c r="G60" s="5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5794.74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9" t="s">
        <v>59</v>
      </c>
      <c r="B63" s="70"/>
      <c r="C63" s="70"/>
      <c r="D63" s="70"/>
      <c r="E63" s="70"/>
      <c r="F63" s="70"/>
      <c r="G63" s="70"/>
      <c r="H63" s="7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3" t="s">
        <v>43</v>
      </c>
      <c r="B65" s="54"/>
      <c r="C65" s="54"/>
      <c r="D65" s="55"/>
      <c r="E65" s="55"/>
      <c r="F65" s="55"/>
      <c r="G65" s="56"/>
      <c r="H65" s="4" t="s">
        <v>92</v>
      </c>
    </row>
    <row r="66" spans="1:9" ht="36.75" customHeight="1">
      <c r="A66" s="50" t="s">
        <v>38</v>
      </c>
      <c r="B66" s="51"/>
      <c r="C66" s="51"/>
      <c r="D66" s="51"/>
      <c r="E66" s="51"/>
      <c r="F66" s="51"/>
      <c r="G66" s="52"/>
      <c r="H66" s="28">
        <f>12*B5*I66</f>
        <v>2804.76</v>
      </c>
      <c r="I66" s="35">
        <v>1.06</v>
      </c>
    </row>
    <row r="67" spans="1:9" ht="24.75" customHeight="1">
      <c r="A67" s="57" t="s">
        <v>39</v>
      </c>
      <c r="B67" s="58"/>
      <c r="C67" s="58"/>
      <c r="D67" s="58"/>
      <c r="E67" s="58"/>
      <c r="F67" s="58"/>
      <c r="G67" s="59"/>
      <c r="H67" s="28">
        <f>12*B5*I67</f>
        <v>2381.4</v>
      </c>
      <c r="I67" s="35">
        <v>0.9</v>
      </c>
    </row>
    <row r="68" spans="1:9" ht="36.75" customHeight="1">
      <c r="A68" s="50" t="s">
        <v>48</v>
      </c>
      <c r="B68" s="51"/>
      <c r="C68" s="51"/>
      <c r="D68" s="51"/>
      <c r="E68" s="51"/>
      <c r="F68" s="51"/>
      <c r="G68" s="52"/>
      <c r="H68" s="28">
        <f>12*B5*I68</f>
        <v>3333.96</v>
      </c>
      <c r="I68" s="35">
        <v>1.26</v>
      </c>
    </row>
    <row r="69" spans="1:9" ht="24.75" customHeight="1">
      <c r="A69" s="57" t="s">
        <v>40</v>
      </c>
      <c r="B69" s="58"/>
      <c r="C69" s="58"/>
      <c r="D69" s="58"/>
      <c r="E69" s="58"/>
      <c r="F69" s="58"/>
      <c r="G69" s="59"/>
      <c r="H69" s="28">
        <f>12*B5*I69</f>
        <v>635.04</v>
      </c>
      <c r="I69" s="35">
        <v>0.24</v>
      </c>
    </row>
    <row r="70" spans="1:9" ht="25.5" customHeight="1">
      <c r="A70" s="50" t="s">
        <v>41</v>
      </c>
      <c r="B70" s="51"/>
      <c r="C70" s="51"/>
      <c r="D70" s="51"/>
      <c r="E70" s="51"/>
      <c r="F70" s="51"/>
      <c r="G70" s="52"/>
      <c r="H70" s="28">
        <f>12*B5*I70</f>
        <v>1164.24</v>
      </c>
      <c r="I70" s="35">
        <v>0.44</v>
      </c>
    </row>
    <row r="71" spans="1:9" ht="24.75" customHeight="1">
      <c r="A71" s="57" t="s">
        <v>42</v>
      </c>
      <c r="B71" s="58"/>
      <c r="C71" s="58"/>
      <c r="D71" s="58"/>
      <c r="E71" s="58"/>
      <c r="F71" s="58"/>
      <c r="G71" s="59"/>
      <c r="H71" s="28">
        <f>12*B5*I71</f>
        <v>396.9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10716.3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3" t="s">
        <v>46</v>
      </c>
      <c r="B74" s="54"/>
      <c r="C74" s="54"/>
      <c r="D74" s="55"/>
      <c r="E74" s="55"/>
      <c r="F74" s="55"/>
      <c r="G74" s="56"/>
      <c r="H74" s="4" t="s">
        <v>92</v>
      </c>
    </row>
    <row r="75" spans="1:8" ht="33.75" customHeight="1">
      <c r="A75" s="50" t="s">
        <v>136</v>
      </c>
      <c r="B75" s="51"/>
      <c r="C75" s="51"/>
      <c r="D75" s="51"/>
      <c r="E75" s="51"/>
      <c r="F75" s="51"/>
      <c r="G75" s="52"/>
      <c r="H75" s="28">
        <v>0</v>
      </c>
    </row>
    <row r="76" spans="1:8" ht="34.5" customHeight="1">
      <c r="A76" s="57" t="s">
        <v>51</v>
      </c>
      <c r="B76" s="58"/>
      <c r="C76" s="58"/>
      <c r="D76" s="58"/>
      <c r="E76" s="58"/>
      <c r="F76" s="58"/>
      <c r="G76" s="5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3" t="s">
        <v>47</v>
      </c>
      <c r="B79" s="54"/>
      <c r="C79" s="54"/>
      <c r="D79" s="55"/>
      <c r="E79" s="55"/>
      <c r="F79" s="55"/>
      <c r="G79" s="56"/>
      <c r="H79" s="4" t="s">
        <v>92</v>
      </c>
    </row>
    <row r="80" spans="1:8" ht="30" customHeight="1">
      <c r="A80" s="50" t="s">
        <v>81</v>
      </c>
      <c r="B80" s="51"/>
      <c r="C80" s="51"/>
      <c r="D80" s="51"/>
      <c r="E80" s="51"/>
      <c r="F80" s="51"/>
      <c r="G80" s="52"/>
      <c r="H80" s="28">
        <v>0</v>
      </c>
    </row>
    <row r="81" spans="1:8" ht="27" customHeight="1">
      <c r="A81" s="50" t="s">
        <v>82</v>
      </c>
      <c r="B81" s="51"/>
      <c r="C81" s="51"/>
      <c r="D81" s="51"/>
      <c r="E81" s="51"/>
      <c r="F81" s="51"/>
      <c r="G81" s="52"/>
      <c r="H81" s="28">
        <v>0</v>
      </c>
    </row>
    <row r="82" spans="1:8" ht="27.75" customHeight="1">
      <c r="A82" s="66" t="s">
        <v>83</v>
      </c>
      <c r="B82" s="67"/>
      <c r="C82" s="67"/>
      <c r="D82" s="67"/>
      <c r="E82" s="67"/>
      <c r="F82" s="67"/>
      <c r="G82" s="68"/>
      <c r="H82" s="28">
        <v>0</v>
      </c>
    </row>
    <row r="83" spans="1:8" ht="24.75" customHeight="1">
      <c r="A83" s="60" t="s">
        <v>50</v>
      </c>
      <c r="B83" s="61"/>
      <c r="C83" s="61"/>
      <c r="D83" s="61"/>
      <c r="E83" s="61"/>
      <c r="F83" s="61"/>
      <c r="G83" s="62"/>
      <c r="H83" s="47">
        <v>0</v>
      </c>
    </row>
    <row r="84" spans="1:8" ht="24" customHeight="1">
      <c r="A84" s="63" t="s">
        <v>135</v>
      </c>
      <c r="B84" s="64"/>
      <c r="C84" s="64"/>
      <c r="D84" s="64"/>
      <c r="E84" s="64"/>
      <c r="F84" s="64"/>
      <c r="G84" s="65"/>
      <c r="H84" s="48">
        <v>0</v>
      </c>
    </row>
    <row r="85" spans="1:8" ht="12.75">
      <c r="A85" s="63" t="s">
        <v>137</v>
      </c>
      <c r="B85" s="64"/>
      <c r="C85" s="64"/>
      <c r="D85" s="64"/>
      <c r="E85" s="64"/>
      <c r="F85" s="64"/>
      <c r="G85" s="65"/>
      <c r="H85" s="48">
        <v>3034.64</v>
      </c>
    </row>
    <row r="86" ht="12.75">
      <c r="H86" s="49">
        <f>SUM(H80:H85)</f>
        <v>3034.64</v>
      </c>
    </row>
    <row r="87" ht="12.75">
      <c r="H87" s="33"/>
    </row>
    <row r="89" ht="12.75">
      <c r="A89" t="s">
        <v>61</v>
      </c>
    </row>
    <row r="94" spans="1:25" ht="12.75">
      <c r="A94" s="41" t="s">
        <v>93</v>
      </c>
      <c r="B94" s="41" t="s">
        <v>94</v>
      </c>
      <c r="C94" s="41" t="s">
        <v>95</v>
      </c>
      <c r="D94" s="41" t="s">
        <v>96</v>
      </c>
      <c r="E94" s="41" t="s">
        <v>97</v>
      </c>
      <c r="F94" s="41" t="s">
        <v>98</v>
      </c>
      <c r="G94" s="41" t="s">
        <v>99</v>
      </c>
      <c r="H94" s="41" t="s">
        <v>100</v>
      </c>
      <c r="I94" s="41" t="s">
        <v>101</v>
      </c>
      <c r="J94" s="41" t="s">
        <v>102</v>
      </c>
      <c r="K94" s="41" t="s">
        <v>103</v>
      </c>
      <c r="L94" s="41" t="s">
        <v>104</v>
      </c>
      <c r="M94" s="41" t="s">
        <v>105</v>
      </c>
      <c r="N94" s="41" t="s">
        <v>106</v>
      </c>
      <c r="O94" s="41" t="s">
        <v>107</v>
      </c>
      <c r="P94" s="41" t="s">
        <v>108</v>
      </c>
      <c r="Q94" s="41" t="s">
        <v>109</v>
      </c>
      <c r="R94" s="41" t="s">
        <v>110</v>
      </c>
      <c r="S94" s="41" t="s">
        <v>111</v>
      </c>
      <c r="T94" s="41" t="s">
        <v>112</v>
      </c>
      <c r="U94" s="41" t="s">
        <v>113</v>
      </c>
      <c r="V94" s="41" t="s">
        <v>114</v>
      </c>
      <c r="W94" s="41" t="s">
        <v>115</v>
      </c>
      <c r="X94" s="41" t="s">
        <v>116</v>
      </c>
      <c r="Y94" s="41" t="s">
        <v>117</v>
      </c>
    </row>
    <row r="95" spans="1:25" s="46" customFormat="1" ht="12.75">
      <c r="A95" s="42">
        <v>5190</v>
      </c>
      <c r="B95" s="42" t="b">
        <v>0</v>
      </c>
      <c r="C95" s="42">
        <v>5097</v>
      </c>
      <c r="D95" s="43" t="s">
        <v>118</v>
      </c>
      <c r="E95" s="43" t="s">
        <v>119</v>
      </c>
      <c r="F95" s="43" t="s">
        <v>120</v>
      </c>
      <c r="G95" s="42">
        <v>1</v>
      </c>
      <c r="H95" s="42">
        <v>1</v>
      </c>
      <c r="I95" s="43" t="s">
        <v>121</v>
      </c>
      <c r="J95" s="43" t="s">
        <v>122</v>
      </c>
      <c r="K95" s="42">
        <v>1</v>
      </c>
      <c r="L95" s="43" t="s">
        <v>123</v>
      </c>
      <c r="M95" s="43" t="s">
        <v>122</v>
      </c>
      <c r="N95" s="44">
        <v>320</v>
      </c>
      <c r="O95" s="45"/>
      <c r="P95" s="45"/>
      <c r="Q95" s="45"/>
      <c r="R95" s="42" t="b">
        <v>1</v>
      </c>
      <c r="S95" s="43" t="s">
        <v>124</v>
      </c>
      <c r="T95" s="43" t="s">
        <v>122</v>
      </c>
      <c r="U95" s="43" t="s">
        <v>125</v>
      </c>
      <c r="V95" s="43" t="s">
        <v>126</v>
      </c>
      <c r="W95" s="43" t="s">
        <v>127</v>
      </c>
      <c r="X95" s="42" t="b">
        <v>0</v>
      </c>
      <c r="Y95" s="42" t="b">
        <v>0</v>
      </c>
    </row>
    <row r="96" spans="1:25" s="46" customFormat="1" ht="12.75">
      <c r="A96" s="42">
        <v>4415</v>
      </c>
      <c r="B96" s="42" t="b">
        <v>0</v>
      </c>
      <c r="C96" s="42">
        <v>4328</v>
      </c>
      <c r="D96" s="43" t="s">
        <v>128</v>
      </c>
      <c r="E96" s="43" t="s">
        <v>129</v>
      </c>
      <c r="F96" s="43" t="s">
        <v>130</v>
      </c>
      <c r="G96" s="42">
        <v>3</v>
      </c>
      <c r="H96" s="42">
        <v>2</v>
      </c>
      <c r="I96" s="43" t="s">
        <v>131</v>
      </c>
      <c r="J96" s="43" t="s">
        <v>122</v>
      </c>
      <c r="K96" s="42">
        <v>1</v>
      </c>
      <c r="L96" s="43" t="s">
        <v>132</v>
      </c>
      <c r="M96" s="43" t="s">
        <v>122</v>
      </c>
      <c r="N96" s="44">
        <v>640</v>
      </c>
      <c r="O96" s="45"/>
      <c r="P96" s="45"/>
      <c r="Q96" s="45"/>
      <c r="R96" s="42" t="b">
        <v>1</v>
      </c>
      <c r="S96" s="43" t="s">
        <v>124</v>
      </c>
      <c r="T96" s="43" t="s">
        <v>122</v>
      </c>
      <c r="U96" s="43" t="s">
        <v>125</v>
      </c>
      <c r="V96" s="43" t="s">
        <v>133</v>
      </c>
      <c r="W96" s="43" t="s">
        <v>134</v>
      </c>
      <c r="X96" s="42" t="b">
        <v>0</v>
      </c>
      <c r="Y96" s="42" t="b">
        <v>0</v>
      </c>
    </row>
  </sheetData>
  <sheetProtection/>
  <mergeCells count="49">
    <mergeCell ref="A51:G51"/>
    <mergeCell ref="A41:G41"/>
    <mergeCell ref="A26:G26"/>
    <mergeCell ref="A27:G27"/>
    <mergeCell ref="A28:G28"/>
    <mergeCell ref="A29:G29"/>
    <mergeCell ref="A1:H1"/>
    <mergeCell ref="A2:H2"/>
    <mergeCell ref="A34:G34"/>
    <mergeCell ref="A85:G85"/>
    <mergeCell ref="A31:G31"/>
    <mergeCell ref="A37:G37"/>
    <mergeCell ref="A35:G35"/>
    <mergeCell ref="A36:G36"/>
    <mergeCell ref="A32:G32"/>
    <mergeCell ref="A44:G44"/>
    <mergeCell ref="A48:G48"/>
    <mergeCell ref="A45:G45"/>
    <mergeCell ref="A46:G46"/>
    <mergeCell ref="A30:G30"/>
    <mergeCell ref="A39:H39"/>
    <mergeCell ref="A43:G43"/>
    <mergeCell ref="A33:G33"/>
    <mergeCell ref="A42:G42"/>
    <mergeCell ref="A47:G47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65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71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72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75</v>
      </c>
      <c r="B15" s="20">
        <f>29942.52+5794.8</f>
        <v>35737.32</v>
      </c>
      <c r="C15" s="20">
        <f>0</f>
        <v>0</v>
      </c>
      <c r="D15" s="20">
        <f>SUM(B15:C15)</f>
        <v>35737.32</v>
      </c>
      <c r="E15" s="1"/>
      <c r="F15" s="1"/>
      <c r="G15" s="1"/>
      <c r="H15" s="1"/>
    </row>
    <row r="16" spans="1:8" ht="12.75">
      <c r="A16" s="5" t="s">
        <v>76</v>
      </c>
      <c r="B16" s="20">
        <f>24285.27+4433.56</f>
        <v>28718.83</v>
      </c>
      <c r="C16" s="20">
        <f>3173.99+860.05</f>
        <v>4034.04</v>
      </c>
      <c r="D16" s="20">
        <f>SUM(B16:C16)</f>
        <v>32752.870000000003</v>
      </c>
      <c r="E16" s="1"/>
      <c r="F16" s="1"/>
      <c r="G16" s="1"/>
      <c r="H16" s="1"/>
    </row>
    <row r="17" spans="1:8" ht="12.75">
      <c r="A17" s="5" t="s">
        <v>77</v>
      </c>
      <c r="B17" s="20">
        <f>H49+H56+H61</f>
        <v>18998.28</v>
      </c>
      <c r="C17" s="20">
        <f>H72+H77+H85</f>
        <v>15560.17</v>
      </c>
      <c r="D17" s="20">
        <f>SUM(B17:C17)</f>
        <v>34558.45</v>
      </c>
      <c r="E17" s="1"/>
      <c r="F17" s="1"/>
      <c r="G17" s="1"/>
      <c r="H17" s="1"/>
    </row>
    <row r="18" spans="1:8" ht="12.75">
      <c r="A18" s="5" t="s">
        <v>78</v>
      </c>
      <c r="B18" s="38">
        <f>B15-B17</f>
        <v>16739.04</v>
      </c>
      <c r="C18" s="38">
        <f>C15-C17</f>
        <v>-15560.17</v>
      </c>
      <c r="D18" s="38">
        <f>SUM(B18:C18)</f>
        <v>1178.8700000000008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1178.8700000000008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-27331.85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-26152.979999999996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0" t="s">
        <v>60</v>
      </c>
      <c r="B26" s="81"/>
      <c r="C26" s="81"/>
      <c r="D26" s="81"/>
      <c r="E26" s="81"/>
      <c r="F26" s="81"/>
      <c r="G26" s="81"/>
      <c r="H26" s="25" t="s">
        <v>20</v>
      </c>
    </row>
    <row r="27" spans="1:8" ht="12.75" customHeight="1">
      <c r="A27" s="77" t="s">
        <v>21</v>
      </c>
      <c r="B27" s="77"/>
      <c r="C27" s="77"/>
      <c r="D27" s="77"/>
      <c r="E27" s="77"/>
      <c r="F27" s="77"/>
      <c r="G27" s="77"/>
      <c r="H27" s="26">
        <v>4.99</v>
      </c>
    </row>
    <row r="28" spans="1:8" ht="12.75" customHeight="1">
      <c r="A28" s="77" t="s">
        <v>22</v>
      </c>
      <c r="B28" s="77"/>
      <c r="C28" s="77"/>
      <c r="D28" s="77"/>
      <c r="E28" s="77"/>
      <c r="F28" s="77"/>
      <c r="G28" s="77"/>
      <c r="H28" s="26">
        <v>0.7</v>
      </c>
    </row>
    <row r="29" spans="1:8" ht="12.75" customHeight="1">
      <c r="A29" s="77" t="s">
        <v>17</v>
      </c>
      <c r="B29" s="77"/>
      <c r="C29" s="77"/>
      <c r="D29" s="77"/>
      <c r="E29" s="77"/>
      <c r="F29" s="77"/>
      <c r="G29" s="77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7.880000000000001</v>
      </c>
    </row>
    <row r="31" spans="1:8" ht="12.75" customHeight="1">
      <c r="A31" s="77"/>
      <c r="B31" s="77"/>
      <c r="C31" s="77"/>
      <c r="D31" s="77"/>
      <c r="E31" s="77"/>
      <c r="F31" s="77"/>
      <c r="G31" s="77"/>
      <c r="H31" s="26"/>
    </row>
    <row r="32" spans="1:8" ht="12.75" customHeight="1">
      <c r="A32" s="77" t="s">
        <v>23</v>
      </c>
      <c r="B32" s="77"/>
      <c r="C32" s="77"/>
      <c r="D32" s="77"/>
      <c r="E32" s="77"/>
      <c r="F32" s="77"/>
      <c r="G32" s="77"/>
      <c r="H32" s="26">
        <v>4.54</v>
      </c>
    </row>
    <row r="33" spans="1:8" ht="12.75" customHeight="1">
      <c r="A33" s="77" t="s">
        <v>24</v>
      </c>
      <c r="B33" s="77"/>
      <c r="C33" s="77"/>
      <c r="D33" s="77"/>
      <c r="E33" s="77"/>
      <c r="F33" s="77"/>
      <c r="G33" s="77"/>
      <c r="H33" s="26">
        <v>0</v>
      </c>
    </row>
    <row r="34" spans="1:8" ht="12.75" customHeight="1">
      <c r="A34" s="77" t="s">
        <v>25</v>
      </c>
      <c r="B34" s="77"/>
      <c r="C34" s="77"/>
      <c r="D34" s="77"/>
      <c r="E34" s="77"/>
      <c r="F34" s="77"/>
      <c r="G34" s="77"/>
      <c r="H34" s="26">
        <v>2.22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6.76</v>
      </c>
    </row>
    <row r="36" spans="1:8" ht="12.75" customHeight="1">
      <c r="A36" s="77"/>
      <c r="B36" s="77"/>
      <c r="C36" s="77"/>
      <c r="D36" s="77"/>
      <c r="E36" s="77"/>
      <c r="F36" s="77"/>
      <c r="G36" s="77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9" t="s">
        <v>58</v>
      </c>
      <c r="B39" s="70"/>
      <c r="C39" s="70"/>
      <c r="D39" s="70"/>
      <c r="E39" s="70"/>
      <c r="F39" s="70"/>
      <c r="G39" s="70"/>
      <c r="H39" s="7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3" t="s">
        <v>29</v>
      </c>
      <c r="B41" s="54"/>
      <c r="C41" s="54"/>
      <c r="D41" s="55"/>
      <c r="E41" s="55"/>
      <c r="F41" s="55"/>
      <c r="G41" s="56"/>
      <c r="H41" s="4" t="s">
        <v>79</v>
      </c>
    </row>
    <row r="42" spans="1:9" ht="47.25" customHeight="1">
      <c r="A42" s="50" t="s">
        <v>30</v>
      </c>
      <c r="B42" s="51"/>
      <c r="C42" s="51"/>
      <c r="D42" s="51"/>
      <c r="E42" s="51"/>
      <c r="F42" s="51"/>
      <c r="G42" s="52"/>
      <c r="H42" s="28">
        <f>12*B5*I42</f>
        <v>6323.9400000000005</v>
      </c>
      <c r="I42" s="35">
        <v>2.39</v>
      </c>
    </row>
    <row r="43" spans="1:9" ht="24.75" customHeight="1">
      <c r="A43" s="57" t="s">
        <v>31</v>
      </c>
      <c r="B43" s="58"/>
      <c r="C43" s="58"/>
      <c r="D43" s="58"/>
      <c r="E43" s="58"/>
      <c r="F43" s="58"/>
      <c r="G43" s="59"/>
      <c r="H43" s="28">
        <f>12*I43*B5</f>
        <v>1666.98</v>
      </c>
      <c r="I43" s="35">
        <v>0.63</v>
      </c>
    </row>
    <row r="44" spans="1:9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899.6400000000001</v>
      </c>
      <c r="I44" s="35">
        <v>0.34</v>
      </c>
    </row>
    <row r="45" spans="1:9" ht="24.75" customHeight="1">
      <c r="A45" s="57" t="s">
        <v>33</v>
      </c>
      <c r="B45" s="58"/>
      <c r="C45" s="58"/>
      <c r="D45" s="58"/>
      <c r="E45" s="58"/>
      <c r="F45" s="58"/>
      <c r="G45" s="59"/>
      <c r="H45" s="28">
        <f>12*B5*I45</f>
        <v>899.6400000000001</v>
      </c>
      <c r="I45" s="35">
        <v>0.34</v>
      </c>
    </row>
    <row r="46" spans="1:9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476.28</v>
      </c>
      <c r="I46" s="35">
        <v>0.18</v>
      </c>
    </row>
    <row r="47" spans="1:9" ht="47.25" customHeight="1">
      <c r="A47" s="50" t="s">
        <v>36</v>
      </c>
      <c r="B47" s="51"/>
      <c r="C47" s="51"/>
      <c r="D47" s="51"/>
      <c r="E47" s="51"/>
      <c r="F47" s="51"/>
      <c r="G47" s="52"/>
      <c r="H47" s="28">
        <f>12*B5*I47</f>
        <v>2328.48</v>
      </c>
      <c r="I47" s="35">
        <v>0.88</v>
      </c>
    </row>
    <row r="48" spans="1:9" ht="24.75" customHeight="1">
      <c r="A48" s="57" t="s">
        <v>35</v>
      </c>
      <c r="B48" s="58"/>
      <c r="C48" s="58"/>
      <c r="D48" s="58"/>
      <c r="E48" s="58"/>
      <c r="F48" s="58"/>
      <c r="G48" s="59"/>
      <c r="H48" s="28">
        <f>12*B5*I48</f>
        <v>608.58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13203.539999999999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3" t="s">
        <v>37</v>
      </c>
      <c r="B51" s="54"/>
      <c r="C51" s="54"/>
      <c r="D51" s="55"/>
      <c r="E51" s="55"/>
      <c r="F51" s="55"/>
      <c r="G51" s="56"/>
      <c r="H51" s="4" t="s">
        <v>79</v>
      </c>
    </row>
    <row r="52" spans="1:9" ht="24" customHeight="1">
      <c r="A52" s="50" t="s">
        <v>70</v>
      </c>
      <c r="B52" s="51"/>
      <c r="C52" s="51"/>
      <c r="D52" s="51"/>
      <c r="E52" s="51"/>
      <c r="F52" s="51"/>
      <c r="G52" s="52"/>
      <c r="H52" s="28">
        <v>0</v>
      </c>
      <c r="I52" s="35">
        <v>0.7</v>
      </c>
    </row>
    <row r="53" spans="1:8" ht="24.75" customHeight="1">
      <c r="A53" s="57" t="s">
        <v>52</v>
      </c>
      <c r="B53" s="58"/>
      <c r="C53" s="58"/>
      <c r="D53" s="58"/>
      <c r="E53" s="58"/>
      <c r="F53" s="58"/>
      <c r="G53" s="59"/>
      <c r="H53" s="28">
        <v>0</v>
      </c>
    </row>
    <row r="54" spans="1:8" ht="24.75" customHeight="1">
      <c r="A54" s="57" t="s">
        <v>53</v>
      </c>
      <c r="B54" s="58"/>
      <c r="C54" s="58"/>
      <c r="D54" s="58"/>
      <c r="E54" s="58"/>
      <c r="F54" s="58"/>
      <c r="G54" s="59"/>
      <c r="H54" s="28">
        <v>0</v>
      </c>
    </row>
    <row r="55" spans="1:8" ht="36" customHeight="1">
      <c r="A55" s="57" t="s">
        <v>54</v>
      </c>
      <c r="B55" s="58"/>
      <c r="C55" s="58"/>
      <c r="D55" s="58"/>
      <c r="E55" s="58"/>
      <c r="F55" s="58"/>
      <c r="G55" s="5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3" t="s">
        <v>45</v>
      </c>
      <c r="B58" s="54"/>
      <c r="C58" s="54"/>
      <c r="D58" s="55"/>
      <c r="E58" s="55"/>
      <c r="F58" s="55"/>
      <c r="G58" s="56"/>
      <c r="H58" s="4" t="s">
        <v>79</v>
      </c>
    </row>
    <row r="59" spans="1:9" ht="12.75" customHeight="1">
      <c r="A59" s="50" t="s">
        <v>44</v>
      </c>
      <c r="B59" s="51"/>
      <c r="C59" s="51"/>
      <c r="D59" s="51"/>
      <c r="E59" s="51"/>
      <c r="F59" s="51"/>
      <c r="G59" s="52"/>
      <c r="H59" s="28">
        <f>12*B5*I59</f>
        <v>5794.74</v>
      </c>
      <c r="I59" s="35">
        <v>2.19</v>
      </c>
    </row>
    <row r="60" spans="1:8" ht="24" customHeight="1">
      <c r="A60" s="50" t="s">
        <v>49</v>
      </c>
      <c r="B60" s="51"/>
      <c r="C60" s="51"/>
      <c r="D60" s="51"/>
      <c r="E60" s="51"/>
      <c r="F60" s="51"/>
      <c r="G60" s="5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5794.74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9" t="s">
        <v>59</v>
      </c>
      <c r="B63" s="70"/>
      <c r="C63" s="70"/>
      <c r="D63" s="70"/>
      <c r="E63" s="70"/>
      <c r="F63" s="70"/>
      <c r="G63" s="70"/>
      <c r="H63" s="7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3" t="s">
        <v>43</v>
      </c>
      <c r="B65" s="54"/>
      <c r="C65" s="54"/>
      <c r="D65" s="55"/>
      <c r="E65" s="55"/>
      <c r="F65" s="55"/>
      <c r="G65" s="56"/>
      <c r="H65" s="4" t="s">
        <v>79</v>
      </c>
    </row>
    <row r="66" spans="1:9" ht="36.75" customHeight="1">
      <c r="A66" s="50" t="s">
        <v>38</v>
      </c>
      <c r="B66" s="51"/>
      <c r="C66" s="51"/>
      <c r="D66" s="51"/>
      <c r="E66" s="51"/>
      <c r="F66" s="51"/>
      <c r="G66" s="52"/>
      <c r="H66" s="28">
        <f>12*B5*I66</f>
        <v>2804.76</v>
      </c>
      <c r="I66" s="35">
        <v>1.06</v>
      </c>
    </row>
    <row r="67" spans="1:9" ht="24.75" customHeight="1">
      <c r="A67" s="57" t="s">
        <v>39</v>
      </c>
      <c r="B67" s="58"/>
      <c r="C67" s="58"/>
      <c r="D67" s="58"/>
      <c r="E67" s="58"/>
      <c r="F67" s="58"/>
      <c r="G67" s="59"/>
      <c r="H67" s="28">
        <f>12*B5*I67</f>
        <v>1984.5</v>
      </c>
      <c r="I67" s="35">
        <v>0.75</v>
      </c>
    </row>
    <row r="68" spans="1:9" ht="36.75" customHeight="1">
      <c r="A68" s="50" t="s">
        <v>48</v>
      </c>
      <c r="B68" s="51"/>
      <c r="C68" s="51"/>
      <c r="D68" s="51"/>
      <c r="E68" s="51"/>
      <c r="F68" s="51"/>
      <c r="G68" s="52"/>
      <c r="H68" s="28">
        <f>12*B5*I68</f>
        <v>3333.96</v>
      </c>
      <c r="I68" s="35">
        <v>1.26</v>
      </c>
    </row>
    <row r="69" spans="1:9" ht="24.75" customHeight="1">
      <c r="A69" s="57" t="s">
        <v>40</v>
      </c>
      <c r="B69" s="58"/>
      <c r="C69" s="58"/>
      <c r="D69" s="58"/>
      <c r="E69" s="58"/>
      <c r="F69" s="58"/>
      <c r="G69" s="59"/>
      <c r="H69" s="28">
        <f>12*B5*I69</f>
        <v>635.04</v>
      </c>
      <c r="I69" s="35">
        <v>0.24</v>
      </c>
    </row>
    <row r="70" spans="1:9" ht="25.5" customHeight="1">
      <c r="A70" s="50" t="s">
        <v>41</v>
      </c>
      <c r="B70" s="51"/>
      <c r="C70" s="51"/>
      <c r="D70" s="51"/>
      <c r="E70" s="51"/>
      <c r="F70" s="51"/>
      <c r="G70" s="52"/>
      <c r="H70" s="28">
        <f>12*B5*I70</f>
        <v>1164.24</v>
      </c>
      <c r="I70" s="35">
        <v>0.44</v>
      </c>
    </row>
    <row r="71" spans="1:9" ht="24.75" customHeight="1">
      <c r="A71" s="57" t="s">
        <v>42</v>
      </c>
      <c r="B71" s="58"/>
      <c r="C71" s="58"/>
      <c r="D71" s="58"/>
      <c r="E71" s="58"/>
      <c r="F71" s="58"/>
      <c r="G71" s="59"/>
      <c r="H71" s="28">
        <f>12*B5*I71</f>
        <v>396.9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10319.4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3" t="s">
        <v>46</v>
      </c>
      <c r="B74" s="54"/>
      <c r="C74" s="54"/>
      <c r="D74" s="55"/>
      <c r="E74" s="55"/>
      <c r="F74" s="55"/>
      <c r="G74" s="56"/>
      <c r="H74" s="4" t="s">
        <v>79</v>
      </c>
    </row>
    <row r="75" spans="1:8" ht="33.75" customHeight="1">
      <c r="A75" s="50" t="s">
        <v>74</v>
      </c>
      <c r="B75" s="51"/>
      <c r="C75" s="51"/>
      <c r="D75" s="51"/>
      <c r="E75" s="51"/>
      <c r="F75" s="51"/>
      <c r="G75" s="52"/>
      <c r="H75" s="28">
        <f>4113.67</f>
        <v>4113.67</v>
      </c>
    </row>
    <row r="76" spans="1:8" ht="34.5" customHeight="1">
      <c r="A76" s="57" t="s">
        <v>51</v>
      </c>
      <c r="B76" s="58"/>
      <c r="C76" s="58"/>
      <c r="D76" s="58"/>
      <c r="E76" s="58"/>
      <c r="F76" s="58"/>
      <c r="G76" s="5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4113.67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3" t="s">
        <v>47</v>
      </c>
      <c r="B79" s="54"/>
      <c r="C79" s="54"/>
      <c r="D79" s="55"/>
      <c r="E79" s="55"/>
      <c r="F79" s="55"/>
      <c r="G79" s="56"/>
      <c r="H79" s="4" t="s">
        <v>79</v>
      </c>
    </row>
    <row r="80" spans="1:8" ht="30" customHeight="1">
      <c r="A80" s="50" t="s">
        <v>73</v>
      </c>
      <c r="B80" s="51"/>
      <c r="C80" s="51"/>
      <c r="D80" s="51"/>
      <c r="E80" s="51"/>
      <c r="F80" s="51"/>
      <c r="G80" s="52"/>
      <c r="H80" s="28">
        <v>0</v>
      </c>
    </row>
    <row r="81" spans="1:8" ht="27" customHeight="1">
      <c r="A81" s="50" t="s">
        <v>64</v>
      </c>
      <c r="B81" s="51"/>
      <c r="C81" s="51"/>
      <c r="D81" s="51"/>
      <c r="E81" s="51"/>
      <c r="F81" s="51"/>
      <c r="G81" s="52"/>
      <c r="H81" s="28">
        <v>0</v>
      </c>
    </row>
    <row r="82" spans="1:8" ht="27.75" customHeight="1">
      <c r="A82" s="66" t="s">
        <v>66</v>
      </c>
      <c r="B82" s="67"/>
      <c r="C82" s="67"/>
      <c r="D82" s="67"/>
      <c r="E82" s="67"/>
      <c r="F82" s="67"/>
      <c r="G82" s="68"/>
      <c r="H82" s="28">
        <v>0</v>
      </c>
    </row>
    <row r="83" spans="1:8" ht="24.75" customHeight="1">
      <c r="A83" s="57" t="s">
        <v>50</v>
      </c>
      <c r="B83" s="58"/>
      <c r="C83" s="58"/>
      <c r="D83" s="58"/>
      <c r="E83" s="58"/>
      <c r="F83" s="58"/>
      <c r="G83" s="59"/>
      <c r="H83" s="28">
        <v>0</v>
      </c>
    </row>
    <row r="84" spans="1:8" ht="36" customHeight="1">
      <c r="A84" s="82" t="s">
        <v>80</v>
      </c>
      <c r="B84" s="83"/>
      <c r="C84" s="83"/>
      <c r="D84" s="83"/>
      <c r="E84" s="83"/>
      <c r="F84" s="83"/>
      <c r="G84" s="84"/>
      <c r="H84" s="39">
        <f>428.3*2+270.5</f>
        <v>1127.1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1127.1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2015-04-02T05:48:51Z</dcterms:modified>
  <cp:category/>
  <cp:version/>
  <cp:contentType/>
  <cp:contentStatus/>
</cp:coreProperties>
</file>