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<sst xmlns="http://schemas.openxmlformats.org/spreadsheetml/2006/main" count="173" uniqueCount="99">
  <si>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</si>
  <si>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</si>
  <si>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</si>
  <si>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</si>
  <si>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</si>
  <si>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</si>
  <si>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</si>
  <si>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</si>
  <si>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</si>
  <si>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</si>
  <si>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</si>
  <si>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</si>
  <si>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</si>
  <si>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</si>
  <si>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</si>
  <si>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</si>
  <si>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</si>
  <si>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</si>
  <si>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</si>
  <si>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</si>
  <si>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</si>
  <si>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</si>
  <si>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</si>
  <si>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</si>
  <si>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</si>
  <si>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</si>
  <si>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</si>
  <si>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</si>
  <si>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</si>
  <si>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</si>
  <si>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</si>
  <si>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</si>
  <si>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</si>
  <si>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</si>
  <si>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</si>
  <si>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</si>
  <si>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</si>
  <si>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</si>
  <si>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</si>
  <si>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</si>
  <si>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</si>
  <si>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</si>
  <si>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</si>
  <si>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</si>
  <si>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</si>
  <si>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</si>
  <si>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</si>
  <si>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</si>
  <si>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</si>
  <si>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</si>
  <si>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</si>
  <si>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</si>
  <si>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</si>
  <si>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</si>
  <si>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</si>
  <si>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</si>
  <si>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</si>
  <si>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</si>
  <si>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</si>
  <si>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</si>
  <si>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</si>
  <si>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</si>
  <si>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</si>
  <si>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6,76 руб/кв.м/мес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</si>
  <si>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           </t>
    </r>
  </si>
  <si>
    <t>Отчет ООО "УК "Ленинский массив"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</si>
  <si>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48"/>
        <rFont val="Arial Cyr"/>
        <family val="0"/>
      </rPr>
      <t xml:space="preserve">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</si>
  <si>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t>пер.Флотский,4</t>
  </si>
  <si>
    <t>18 чел.</t>
  </si>
  <si>
    <t>8 шт</t>
  </si>
  <si>
    <t>по содержанию и ремонту общего имущества в многоквартирном доме за период:  2013г.</t>
  </si>
  <si>
    <t>239,27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</si>
  <si>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</si>
  <si>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</si>
  <si>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</si>
  <si>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</si>
  <si>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</si>
  <si>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- 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</si>
  <si>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собранием)-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</si>
  <si>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sz val="8"/>
        <color indexed="12"/>
        <rFont val="Arial Cyr"/>
        <family val="0"/>
      </rPr>
      <t>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</si>
  <si>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                                                     </t>
    </r>
    <r>
      <rPr>
        <b/>
        <sz val="8"/>
        <rFont val="Arial Cyr"/>
        <family val="0"/>
      </rPr>
      <t xml:space="preserve">Сбор и вывоз мусора с контейнерной площадки- июнь, июль,октябрь                                                                           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</si>
  <si>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собранием)-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</si>
  <si>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-  выполняется собственниками самостоятельно      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</si>
  <si>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</t>
    </r>
  </si>
  <si>
    <t>по содержанию и ремонту общего имущества в многоквартирном доме за период:  2014г.</t>
  </si>
  <si>
    <t>239,1</t>
  </si>
  <si>
    <t>16 чел.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</si>
  <si>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</si>
  <si>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</si>
  <si>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</si>
  <si>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</si>
  <si>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</si>
  <si>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</si>
  <si>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</si>
  <si>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</si>
  <si>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</t>
    </r>
  </si>
  <si>
    <t>очистка от снега тер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</si>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</sst>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25" borderId="11" xfId="0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/>
    </xf>
    <xf numFmtId="0" fontId="16" fillId="25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91"/>
  <sheetViews>
    <sheetView tabSelected="1" workbookViewId="0" topLeftCell="A1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0.875" style="0" customWidth="1"/>
    <col min="6" max="6" width="5.625" style="0" customWidth="1"/>
    <col min="7" max="7" width="8.125" style="0" customWidth="1"/>
    <col min="8" max="8" width="12.625" style="0" customWidth="1"/>
    <col min="9" max="9" width="9.125" style="33" customWidth="1"/>
  </cols>
  <sheetData>
    <row r="1" spans="1:9" ht="15.75">
      <c r="A1" s="60" t="s">
        <v>65</v>
      </c>
      <c r="B1" s="60"/>
      <c r="C1" s="60"/>
      <c r="D1" s="60"/>
      <c r="E1" s="60"/>
      <c r="F1" s="60"/>
      <c r="G1" s="60"/>
      <c r="H1" s="60"/>
      <c r="I1" s="31"/>
    </row>
    <row r="2" spans="1:9" ht="12.75" customHeight="1">
      <c r="A2" s="61" t="s">
        <v>84</v>
      </c>
      <c r="B2" s="61"/>
      <c r="C2" s="61"/>
      <c r="D2" s="61"/>
      <c r="E2" s="61"/>
      <c r="F2" s="61"/>
      <c r="G2" s="61"/>
      <c r="H2" s="61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97</v>
      </c>
      <c r="I4" s="34"/>
    </row>
    <row r="5" spans="1:9" s="15" customFormat="1" ht="11.25">
      <c r="A5" s="12" t="s">
        <v>7</v>
      </c>
      <c r="B5" s="30" t="s">
        <v>85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86</v>
      </c>
      <c r="C6" s="13"/>
      <c r="D6" s="12"/>
      <c r="E6" s="12" t="s">
        <v>12</v>
      </c>
      <c r="F6" s="13"/>
      <c r="G6" s="14"/>
      <c r="H6" s="30" t="s">
        <v>98</v>
      </c>
      <c r="I6" s="34"/>
    </row>
    <row r="7" spans="1:9" s="15" customFormat="1" ht="11.25">
      <c r="A7" s="12" t="s">
        <v>9</v>
      </c>
      <c r="B7" s="30" t="s">
        <v>69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87</v>
      </c>
      <c r="B15" s="20">
        <f>4722.6+26847.24</f>
        <v>31569.840000000004</v>
      </c>
      <c r="C15" s="20">
        <f>0</f>
        <v>0</v>
      </c>
      <c r="D15" s="20">
        <f>SUM(B15:C15)</f>
        <v>31569.840000000004</v>
      </c>
      <c r="E15" s="1"/>
      <c r="F15" s="1"/>
      <c r="G15" s="1"/>
      <c r="H15" s="1"/>
    </row>
    <row r="16" spans="1:8" ht="12.75">
      <c r="A16" s="24" t="s">
        <v>88</v>
      </c>
      <c r="B16" s="20">
        <f>2338.92+13296.65</f>
        <v>15635.57</v>
      </c>
      <c r="C16" s="20">
        <v>0</v>
      </c>
      <c r="D16" s="20">
        <f>SUM(B16:C16)</f>
        <v>15635.57</v>
      </c>
      <c r="E16" s="1"/>
      <c r="F16" s="1"/>
      <c r="G16" s="1"/>
      <c r="H16" s="1"/>
    </row>
    <row r="17" spans="1:8" ht="12.75">
      <c r="A17" s="5" t="s">
        <v>89</v>
      </c>
      <c r="B17" s="41">
        <f>H49+H56+H61</f>
        <v>19039.908</v>
      </c>
      <c r="C17" s="41">
        <f>H72+H77+H85</f>
        <v>13120.26</v>
      </c>
      <c r="D17" s="41">
        <f>SUM(B17:C17)</f>
        <v>32160.167999999998</v>
      </c>
      <c r="E17" s="1"/>
      <c r="F17" s="1"/>
      <c r="G17" s="1"/>
      <c r="H17" s="1"/>
    </row>
    <row r="18" spans="1:8" ht="12.75">
      <c r="A18" s="5" t="s">
        <v>90</v>
      </c>
      <c r="B18" s="38">
        <f>B15-B17</f>
        <v>12529.932000000004</v>
      </c>
      <c r="C18" s="38">
        <f>C15-C17</f>
        <v>-13120.26</v>
      </c>
      <c r="D18" s="38">
        <f>SUM(B18:C18)</f>
        <v>-590.3279999999959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91</v>
      </c>
      <c r="D20" s="36">
        <f>D18</f>
        <v>-590.3279999999959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92</v>
      </c>
      <c r="D22" s="36">
        <v>-45703.209200000005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93</v>
      </c>
      <c r="D24" s="36">
        <f>D20+D22</f>
        <v>-46293.5372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49" t="s">
        <v>60</v>
      </c>
      <c r="B26" s="50"/>
      <c r="C26" s="50"/>
      <c r="D26" s="50"/>
      <c r="E26" s="50"/>
      <c r="F26" s="50"/>
      <c r="G26" s="50"/>
      <c r="H26" s="25" t="s">
        <v>20</v>
      </c>
    </row>
    <row r="27" spans="1:8" ht="12.75" customHeight="1">
      <c r="A27" s="45" t="s">
        <v>21</v>
      </c>
      <c r="B27" s="45"/>
      <c r="C27" s="45"/>
      <c r="D27" s="45"/>
      <c r="E27" s="45"/>
      <c r="F27" s="45"/>
      <c r="G27" s="45"/>
      <c r="H27" s="26">
        <v>4.99</v>
      </c>
    </row>
    <row r="28" spans="1:8" ht="12.75" customHeight="1">
      <c r="A28" s="45" t="s">
        <v>22</v>
      </c>
      <c r="B28" s="45"/>
      <c r="C28" s="45"/>
      <c r="D28" s="45"/>
      <c r="E28" s="45"/>
      <c r="F28" s="45"/>
      <c r="G28" s="45"/>
      <c r="H28" s="26">
        <v>0.7</v>
      </c>
    </row>
    <row r="29" spans="1:8" ht="12.75" customHeight="1">
      <c r="A29" s="45" t="s">
        <v>17</v>
      </c>
      <c r="B29" s="45"/>
      <c r="C29" s="45"/>
      <c r="D29" s="45"/>
      <c r="E29" s="45"/>
      <c r="F29" s="45"/>
      <c r="G29" s="45"/>
      <c r="H29" s="26">
        <v>2.19</v>
      </c>
    </row>
    <row r="30" spans="1:8" ht="12.75" customHeight="1">
      <c r="A30" s="46" t="s">
        <v>18</v>
      </c>
      <c r="B30" s="47"/>
      <c r="C30" s="47"/>
      <c r="D30" s="47"/>
      <c r="E30" s="47"/>
      <c r="F30" s="47"/>
      <c r="G30" s="48"/>
      <c r="H30" s="27">
        <f>SUM(H27:H29)</f>
        <v>7.880000000000001</v>
      </c>
    </row>
    <row r="31" spans="1:8" ht="12.75" customHeight="1">
      <c r="A31" s="45"/>
      <c r="B31" s="45"/>
      <c r="C31" s="45"/>
      <c r="D31" s="45"/>
      <c r="E31" s="45"/>
      <c r="F31" s="45"/>
      <c r="G31" s="45"/>
      <c r="H31" s="26"/>
    </row>
    <row r="32" spans="1:8" ht="12.75" customHeight="1">
      <c r="A32" s="45" t="s">
        <v>23</v>
      </c>
      <c r="B32" s="45"/>
      <c r="C32" s="45"/>
      <c r="D32" s="45"/>
      <c r="E32" s="45"/>
      <c r="F32" s="45"/>
      <c r="G32" s="45"/>
      <c r="H32" s="26">
        <v>4.54</v>
      </c>
    </row>
    <row r="33" spans="1:8" ht="12.75" customHeight="1">
      <c r="A33" s="45" t="s">
        <v>24</v>
      </c>
      <c r="B33" s="45"/>
      <c r="C33" s="45"/>
      <c r="D33" s="45"/>
      <c r="E33" s="45"/>
      <c r="F33" s="45"/>
      <c r="G33" s="45"/>
      <c r="H33" s="26">
        <v>0</v>
      </c>
    </row>
    <row r="34" spans="1:8" ht="12.75" customHeight="1">
      <c r="A34" s="45" t="s">
        <v>25</v>
      </c>
      <c r="B34" s="45"/>
      <c r="C34" s="45"/>
      <c r="D34" s="45"/>
      <c r="E34" s="45"/>
      <c r="F34" s="45"/>
      <c r="G34" s="45"/>
      <c r="H34" s="26">
        <v>2.22</v>
      </c>
    </row>
    <row r="35" spans="1:8" ht="12.75" customHeight="1">
      <c r="A35" s="46" t="s">
        <v>19</v>
      </c>
      <c r="B35" s="47"/>
      <c r="C35" s="47"/>
      <c r="D35" s="47"/>
      <c r="E35" s="47"/>
      <c r="F35" s="47"/>
      <c r="G35" s="48"/>
      <c r="H35" s="27">
        <f>SUM(H32:H34)</f>
        <v>6.76</v>
      </c>
    </row>
    <row r="36" spans="1:8" ht="12.75" customHeight="1">
      <c r="A36" s="45"/>
      <c r="B36" s="45"/>
      <c r="C36" s="45"/>
      <c r="D36" s="45"/>
      <c r="E36" s="45"/>
      <c r="F36" s="45"/>
      <c r="G36" s="45"/>
      <c r="H36" s="26"/>
    </row>
    <row r="37" spans="1:8" ht="12.75" customHeight="1">
      <c r="A37" s="46" t="s">
        <v>28</v>
      </c>
      <c r="B37" s="47"/>
      <c r="C37" s="47"/>
      <c r="D37" s="47"/>
      <c r="E37" s="47"/>
      <c r="F37" s="47"/>
      <c r="G37" s="48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65" t="s">
        <v>58</v>
      </c>
      <c r="B39" s="66"/>
      <c r="C39" s="66"/>
      <c r="D39" s="66"/>
      <c r="E39" s="66"/>
      <c r="F39" s="66"/>
      <c r="G39" s="66"/>
      <c r="H39" s="67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53" t="s">
        <v>29</v>
      </c>
      <c r="B41" s="54"/>
      <c r="C41" s="54"/>
      <c r="D41" s="55"/>
      <c r="E41" s="55"/>
      <c r="F41" s="55"/>
      <c r="G41" s="56"/>
      <c r="H41" s="4" t="s">
        <v>76</v>
      </c>
    </row>
    <row r="42" spans="1:9" ht="47.25" customHeight="1">
      <c r="A42" s="57" t="s">
        <v>30</v>
      </c>
      <c r="B42" s="58"/>
      <c r="C42" s="58"/>
      <c r="D42" s="58"/>
      <c r="E42" s="58"/>
      <c r="F42" s="58"/>
      <c r="G42" s="59"/>
      <c r="H42" s="28">
        <f>12*B5*I42</f>
        <v>6857.388</v>
      </c>
      <c r="I42" s="35">
        <v>2.39</v>
      </c>
    </row>
    <row r="43" spans="1:9" ht="36.75" customHeight="1">
      <c r="A43" s="62" t="s">
        <v>31</v>
      </c>
      <c r="B43" s="63"/>
      <c r="C43" s="63"/>
      <c r="D43" s="63"/>
      <c r="E43" s="63"/>
      <c r="F43" s="63"/>
      <c r="G43" s="64"/>
      <c r="H43" s="28">
        <f>12*I43*B5</f>
        <v>1807.596</v>
      </c>
      <c r="I43" s="35">
        <v>0.63</v>
      </c>
    </row>
    <row r="44" spans="1:9" ht="12" customHeight="1">
      <c r="A44" s="51" t="s">
        <v>32</v>
      </c>
      <c r="B44" s="52"/>
      <c r="C44" s="52"/>
      <c r="D44" s="52"/>
      <c r="E44" s="52"/>
      <c r="F44" s="52"/>
      <c r="G44" s="52"/>
      <c r="H44" s="28">
        <f>12*B5*I44</f>
        <v>975.528</v>
      </c>
      <c r="I44" s="35">
        <v>0.34</v>
      </c>
    </row>
    <row r="45" spans="1:9" ht="24.75" customHeight="1">
      <c r="A45" s="62" t="s">
        <v>33</v>
      </c>
      <c r="B45" s="63"/>
      <c r="C45" s="63"/>
      <c r="D45" s="63"/>
      <c r="E45" s="63"/>
      <c r="F45" s="63"/>
      <c r="G45" s="64"/>
      <c r="H45" s="28">
        <f>12*B5*I45</f>
        <v>975.528</v>
      </c>
      <c r="I45" s="35">
        <v>0.34</v>
      </c>
    </row>
    <row r="46" spans="1:9" ht="13.5" customHeight="1">
      <c r="A46" s="51" t="s">
        <v>34</v>
      </c>
      <c r="B46" s="52"/>
      <c r="C46" s="52"/>
      <c r="D46" s="52"/>
      <c r="E46" s="52"/>
      <c r="F46" s="52"/>
      <c r="G46" s="52"/>
      <c r="H46" s="28">
        <f>12*B5*I46</f>
        <v>516.4559999999999</v>
      </c>
      <c r="I46" s="35">
        <v>0.18</v>
      </c>
    </row>
    <row r="47" spans="1:9" ht="47.25" customHeight="1">
      <c r="A47" s="57" t="s">
        <v>36</v>
      </c>
      <c r="B47" s="58"/>
      <c r="C47" s="58"/>
      <c r="D47" s="58"/>
      <c r="E47" s="58"/>
      <c r="F47" s="58"/>
      <c r="G47" s="59"/>
      <c r="H47" s="28">
        <f>12*B5*I47</f>
        <v>2524.8959999999997</v>
      </c>
      <c r="I47" s="35">
        <v>0.88</v>
      </c>
    </row>
    <row r="48" spans="1:9" ht="24.75" customHeight="1">
      <c r="A48" s="62" t="s">
        <v>35</v>
      </c>
      <c r="B48" s="63"/>
      <c r="C48" s="63"/>
      <c r="D48" s="63"/>
      <c r="E48" s="63"/>
      <c r="F48" s="63"/>
      <c r="G48" s="64"/>
      <c r="H48" s="28">
        <f>12*B5*I48</f>
        <v>659.9159999999999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14317.307999999999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53" t="s">
        <v>37</v>
      </c>
      <c r="B51" s="54"/>
      <c r="C51" s="54"/>
      <c r="D51" s="55"/>
      <c r="E51" s="55"/>
      <c r="F51" s="55"/>
      <c r="G51" s="56"/>
      <c r="H51" s="4" t="s">
        <v>76</v>
      </c>
    </row>
    <row r="52" spans="1:9" ht="24" customHeight="1">
      <c r="A52" s="57" t="s">
        <v>79</v>
      </c>
      <c r="B52" s="58"/>
      <c r="C52" s="58"/>
      <c r="D52" s="58"/>
      <c r="E52" s="58"/>
      <c r="F52" s="58"/>
      <c r="G52" s="59"/>
      <c r="H52" s="28">
        <v>0</v>
      </c>
      <c r="I52" s="35">
        <v>0.7</v>
      </c>
    </row>
    <row r="53" spans="1:8" ht="24.75" customHeight="1">
      <c r="A53" s="62" t="s">
        <v>52</v>
      </c>
      <c r="B53" s="63"/>
      <c r="C53" s="63"/>
      <c r="D53" s="63"/>
      <c r="E53" s="63"/>
      <c r="F53" s="63"/>
      <c r="G53" s="64"/>
      <c r="H53" s="28">
        <v>0</v>
      </c>
    </row>
    <row r="54" spans="1:8" ht="24.75" customHeight="1">
      <c r="A54" s="62" t="s">
        <v>53</v>
      </c>
      <c r="B54" s="63"/>
      <c r="C54" s="63"/>
      <c r="D54" s="63"/>
      <c r="E54" s="63"/>
      <c r="F54" s="63"/>
      <c r="G54" s="64"/>
      <c r="H54" s="28">
        <v>0</v>
      </c>
    </row>
    <row r="55" spans="1:8" ht="36" customHeight="1">
      <c r="A55" s="62" t="s">
        <v>54</v>
      </c>
      <c r="B55" s="63"/>
      <c r="C55" s="63"/>
      <c r="D55" s="63"/>
      <c r="E55" s="63"/>
      <c r="F55" s="63"/>
      <c r="G55" s="64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53" t="s">
        <v>45</v>
      </c>
      <c r="B58" s="54"/>
      <c r="C58" s="54"/>
      <c r="D58" s="55"/>
      <c r="E58" s="55"/>
      <c r="F58" s="55"/>
      <c r="G58" s="56"/>
      <c r="H58" s="4" t="s">
        <v>76</v>
      </c>
    </row>
    <row r="59" spans="1:9" ht="12.75" customHeight="1">
      <c r="A59" s="57" t="s">
        <v>44</v>
      </c>
      <c r="B59" s="58"/>
      <c r="C59" s="58"/>
      <c r="D59" s="58"/>
      <c r="E59" s="58"/>
      <c r="F59" s="58"/>
      <c r="G59" s="59"/>
      <c r="H59" s="39">
        <v>4722.6</v>
      </c>
      <c r="I59" s="35">
        <v>2.19</v>
      </c>
    </row>
    <row r="60" spans="1:8" ht="24" customHeight="1">
      <c r="A60" s="57" t="s">
        <v>49</v>
      </c>
      <c r="B60" s="58"/>
      <c r="C60" s="58"/>
      <c r="D60" s="58"/>
      <c r="E60" s="58"/>
      <c r="F60" s="58"/>
      <c r="G60" s="59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4722.6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65" t="s">
        <v>59</v>
      </c>
      <c r="B63" s="66"/>
      <c r="C63" s="66"/>
      <c r="D63" s="66"/>
      <c r="E63" s="66"/>
      <c r="F63" s="66"/>
      <c r="G63" s="66"/>
      <c r="H63" s="67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53" t="s">
        <v>43</v>
      </c>
      <c r="B65" s="54"/>
      <c r="C65" s="54"/>
      <c r="D65" s="55"/>
      <c r="E65" s="55"/>
      <c r="F65" s="55"/>
      <c r="G65" s="56"/>
      <c r="H65" s="4" t="s">
        <v>76</v>
      </c>
    </row>
    <row r="66" spans="1:9" ht="47.25" customHeight="1">
      <c r="A66" s="57" t="s">
        <v>38</v>
      </c>
      <c r="B66" s="58"/>
      <c r="C66" s="58"/>
      <c r="D66" s="58"/>
      <c r="E66" s="58"/>
      <c r="F66" s="58"/>
      <c r="G66" s="59"/>
      <c r="H66" s="28">
        <f>12*B5*I66</f>
        <v>3041.352</v>
      </c>
      <c r="I66" s="35">
        <v>1.06</v>
      </c>
    </row>
    <row r="67" spans="1:9" ht="34.5" customHeight="1">
      <c r="A67" s="62" t="s">
        <v>39</v>
      </c>
      <c r="B67" s="63"/>
      <c r="C67" s="63"/>
      <c r="D67" s="63"/>
      <c r="E67" s="63"/>
      <c r="F67" s="63"/>
      <c r="G67" s="64"/>
      <c r="H67" s="28">
        <f>12*B5*I67</f>
        <v>2582.2799999999997</v>
      </c>
      <c r="I67" s="35">
        <v>0.9</v>
      </c>
    </row>
    <row r="68" spans="1:9" ht="48.75" customHeight="1">
      <c r="A68" s="57" t="s">
        <v>48</v>
      </c>
      <c r="B68" s="58"/>
      <c r="C68" s="58"/>
      <c r="D68" s="58"/>
      <c r="E68" s="58"/>
      <c r="F68" s="58"/>
      <c r="G68" s="59"/>
      <c r="H68" s="28">
        <f>12*B5*I68</f>
        <v>3615.192</v>
      </c>
      <c r="I68" s="35">
        <v>1.26</v>
      </c>
    </row>
    <row r="69" spans="1:9" ht="39" customHeight="1">
      <c r="A69" s="62" t="s">
        <v>40</v>
      </c>
      <c r="B69" s="63"/>
      <c r="C69" s="63"/>
      <c r="D69" s="63"/>
      <c r="E69" s="63"/>
      <c r="F69" s="63"/>
      <c r="G69" s="64"/>
      <c r="H69" s="28">
        <f>12*B5*I69</f>
        <v>688.608</v>
      </c>
      <c r="I69" s="35">
        <v>0.24</v>
      </c>
    </row>
    <row r="70" spans="1:9" ht="35.25" customHeight="1">
      <c r="A70" s="57" t="s">
        <v>41</v>
      </c>
      <c r="B70" s="58"/>
      <c r="C70" s="58"/>
      <c r="D70" s="58"/>
      <c r="E70" s="58"/>
      <c r="F70" s="58"/>
      <c r="G70" s="59"/>
      <c r="H70" s="28">
        <f>12*B5*I70</f>
        <v>1262.4479999999999</v>
      </c>
      <c r="I70" s="35">
        <v>0.44</v>
      </c>
    </row>
    <row r="71" spans="1:9" ht="24.75" customHeight="1">
      <c r="A71" s="62" t="s">
        <v>42</v>
      </c>
      <c r="B71" s="63"/>
      <c r="C71" s="63"/>
      <c r="D71" s="63"/>
      <c r="E71" s="63"/>
      <c r="F71" s="63"/>
      <c r="G71" s="64"/>
      <c r="H71" s="28">
        <f>12*B5*I71</f>
        <v>430.37999999999994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11620.26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53" t="s">
        <v>46</v>
      </c>
      <c r="B74" s="54"/>
      <c r="C74" s="54"/>
      <c r="D74" s="55"/>
      <c r="E74" s="55"/>
      <c r="F74" s="55"/>
      <c r="G74" s="56"/>
      <c r="H74" s="4" t="s">
        <v>76</v>
      </c>
    </row>
    <row r="75" spans="1:8" ht="36.75" customHeight="1">
      <c r="A75" s="57" t="s">
        <v>81</v>
      </c>
      <c r="B75" s="58"/>
      <c r="C75" s="58"/>
      <c r="D75" s="58"/>
      <c r="E75" s="58"/>
      <c r="F75" s="58"/>
      <c r="G75" s="59"/>
      <c r="H75" s="28">
        <v>0</v>
      </c>
    </row>
    <row r="76" spans="1:8" ht="34.5" customHeight="1">
      <c r="A76" s="62" t="s">
        <v>51</v>
      </c>
      <c r="B76" s="63"/>
      <c r="C76" s="63"/>
      <c r="D76" s="63"/>
      <c r="E76" s="63"/>
      <c r="F76" s="63"/>
      <c r="G76" s="64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53" t="s">
        <v>47</v>
      </c>
      <c r="B79" s="54"/>
      <c r="C79" s="54"/>
      <c r="D79" s="55"/>
      <c r="E79" s="55"/>
      <c r="F79" s="55"/>
      <c r="G79" s="56"/>
      <c r="H79" s="4" t="s">
        <v>76</v>
      </c>
    </row>
    <row r="80" spans="1:8" ht="26.25" customHeight="1">
      <c r="A80" s="57" t="s">
        <v>82</v>
      </c>
      <c r="B80" s="58"/>
      <c r="C80" s="58"/>
      <c r="D80" s="58"/>
      <c r="E80" s="58"/>
      <c r="F80" s="58"/>
      <c r="G80" s="59"/>
      <c r="H80" s="28">
        <v>0</v>
      </c>
    </row>
    <row r="81" spans="1:8" ht="27" customHeight="1">
      <c r="A81" s="57" t="s">
        <v>95</v>
      </c>
      <c r="B81" s="58"/>
      <c r="C81" s="58"/>
      <c r="D81" s="58"/>
      <c r="E81" s="58"/>
      <c r="F81" s="58"/>
      <c r="G81" s="59"/>
      <c r="H81" s="28">
        <v>1500</v>
      </c>
    </row>
    <row r="82" spans="1:8" ht="27.75" customHeight="1">
      <c r="A82" s="71" t="s">
        <v>83</v>
      </c>
      <c r="B82" s="72"/>
      <c r="C82" s="72"/>
      <c r="D82" s="72"/>
      <c r="E82" s="72"/>
      <c r="F82" s="72"/>
      <c r="G82" s="73"/>
      <c r="H82" s="28">
        <v>0</v>
      </c>
    </row>
    <row r="83" spans="1:8" ht="24.75" customHeight="1">
      <c r="A83" s="62" t="s">
        <v>50</v>
      </c>
      <c r="B83" s="63"/>
      <c r="C83" s="63"/>
      <c r="D83" s="63"/>
      <c r="E83" s="63"/>
      <c r="F83" s="63"/>
      <c r="G83" s="64"/>
      <c r="H83" s="28">
        <v>0</v>
      </c>
    </row>
    <row r="84" spans="1:9" ht="36.75" customHeight="1">
      <c r="A84" s="68" t="s">
        <v>94</v>
      </c>
      <c r="B84" s="69"/>
      <c r="C84" s="69"/>
      <c r="D84" s="69"/>
      <c r="E84" s="69"/>
      <c r="F84" s="69"/>
      <c r="G84" s="70"/>
      <c r="H84" s="40">
        <v>0</v>
      </c>
      <c r="I84" s="33">
        <v>2.2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1500</v>
      </c>
    </row>
    <row r="86" ht="12.75">
      <c r="H86" s="33"/>
    </row>
    <row r="88" ht="12.75">
      <c r="A88" t="s">
        <v>61</v>
      </c>
    </row>
    <row r="91" spans="1:9" s="42" customFormat="1" ht="12.75">
      <c r="A91" s="42">
        <v>4905</v>
      </c>
      <c r="C91" s="43">
        <v>41745</v>
      </c>
      <c r="E91" s="42" t="s">
        <v>96</v>
      </c>
      <c r="G91" s="42">
        <v>1500</v>
      </c>
      <c r="I91" s="44"/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5">
      <selection activeCell="D24" sqref="D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0.875" style="0" customWidth="1"/>
    <col min="6" max="6" width="5.625" style="0" customWidth="1"/>
    <col min="7" max="7" width="8.125" style="0" customWidth="1"/>
    <col min="8" max="8" width="10.75390625" style="0" customWidth="1"/>
    <col min="9" max="9" width="9.125" style="33" customWidth="1"/>
  </cols>
  <sheetData>
    <row r="1" spans="1:9" ht="15.75">
      <c r="A1" s="60" t="s">
        <v>65</v>
      </c>
      <c r="B1" s="60"/>
      <c r="C1" s="60"/>
      <c r="D1" s="60"/>
      <c r="E1" s="60"/>
      <c r="F1" s="60"/>
      <c r="G1" s="60"/>
      <c r="H1" s="60"/>
      <c r="I1" s="31"/>
    </row>
    <row r="2" spans="1:9" ht="12.75" customHeight="1">
      <c r="A2" s="61" t="s">
        <v>70</v>
      </c>
      <c r="B2" s="61"/>
      <c r="C2" s="61"/>
      <c r="D2" s="61"/>
      <c r="E2" s="61"/>
      <c r="F2" s="61"/>
      <c r="G2" s="61"/>
      <c r="H2" s="61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71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68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69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72</v>
      </c>
      <c r="B15" s="20">
        <f>26847.12+4722.6</f>
        <v>31569.72</v>
      </c>
      <c r="C15" s="20">
        <f>0</f>
        <v>0</v>
      </c>
      <c r="D15" s="20">
        <f>SUM(B15:C15)</f>
        <v>31569.72</v>
      </c>
      <c r="E15" s="1"/>
      <c r="F15" s="1"/>
      <c r="G15" s="1"/>
      <c r="H15" s="1"/>
    </row>
    <row r="16" spans="1:8" ht="12.75">
      <c r="A16" s="5" t="s">
        <v>73</v>
      </c>
      <c r="B16" s="20">
        <f>23456.87+4321.74</f>
        <v>27778.61</v>
      </c>
      <c r="C16" s="20">
        <f>3226.34+0.01</f>
        <v>3226.3500000000004</v>
      </c>
      <c r="D16" s="20">
        <f>SUM(B16:C16)</f>
        <v>31004.96</v>
      </c>
      <c r="E16" s="1"/>
      <c r="F16" s="1"/>
      <c r="G16" s="1"/>
      <c r="H16" s="1"/>
    </row>
    <row r="17" spans="1:8" ht="12.75">
      <c r="A17" s="5" t="s">
        <v>74</v>
      </c>
      <c r="B17" s="20">
        <f>H49+H56+H61</f>
        <v>20615.503200000006</v>
      </c>
      <c r="C17" s="20">
        <f>H72+H77+H85</f>
        <v>12324.936000000002</v>
      </c>
      <c r="D17" s="20">
        <f>SUM(B17:C17)</f>
        <v>32940.43920000001</v>
      </c>
      <c r="E17" s="1"/>
      <c r="F17" s="1"/>
      <c r="G17" s="1"/>
      <c r="H17" s="1"/>
    </row>
    <row r="18" spans="1:8" ht="12.75">
      <c r="A18" s="5" t="s">
        <v>75</v>
      </c>
      <c r="B18" s="38">
        <f>B15-B17</f>
        <v>10954.216799999995</v>
      </c>
      <c r="C18" s="38">
        <f>C15-C17</f>
        <v>-12324.936000000002</v>
      </c>
      <c r="D18" s="38">
        <f>SUM(B18:C18)</f>
        <v>-1370.7192000000068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-1370.7192000000068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-44332.49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-45703.209200000005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49" t="s">
        <v>60</v>
      </c>
      <c r="B26" s="50"/>
      <c r="C26" s="50"/>
      <c r="D26" s="50"/>
      <c r="E26" s="50"/>
      <c r="F26" s="50"/>
      <c r="G26" s="50"/>
      <c r="H26" s="25" t="s">
        <v>20</v>
      </c>
    </row>
    <row r="27" spans="1:8" ht="12.75" customHeight="1">
      <c r="A27" s="45" t="s">
        <v>21</v>
      </c>
      <c r="B27" s="45"/>
      <c r="C27" s="45"/>
      <c r="D27" s="45"/>
      <c r="E27" s="45"/>
      <c r="F27" s="45"/>
      <c r="G27" s="45"/>
      <c r="H27" s="26">
        <v>4.99</v>
      </c>
    </row>
    <row r="28" spans="1:8" ht="12.75" customHeight="1">
      <c r="A28" s="45" t="s">
        <v>22</v>
      </c>
      <c r="B28" s="45"/>
      <c r="C28" s="45"/>
      <c r="D28" s="45"/>
      <c r="E28" s="45"/>
      <c r="F28" s="45"/>
      <c r="G28" s="45"/>
      <c r="H28" s="26">
        <v>0.7</v>
      </c>
    </row>
    <row r="29" spans="1:8" ht="12.75" customHeight="1">
      <c r="A29" s="45" t="s">
        <v>17</v>
      </c>
      <c r="B29" s="45"/>
      <c r="C29" s="45"/>
      <c r="D29" s="45"/>
      <c r="E29" s="45"/>
      <c r="F29" s="45"/>
      <c r="G29" s="45"/>
      <c r="H29" s="26">
        <v>2.19</v>
      </c>
    </row>
    <row r="30" spans="1:8" ht="12.75" customHeight="1">
      <c r="A30" s="46" t="s">
        <v>18</v>
      </c>
      <c r="B30" s="47"/>
      <c r="C30" s="47"/>
      <c r="D30" s="47"/>
      <c r="E30" s="47"/>
      <c r="F30" s="47"/>
      <c r="G30" s="48"/>
      <c r="H30" s="27">
        <f>SUM(H27:H29)</f>
        <v>7.880000000000001</v>
      </c>
    </row>
    <row r="31" spans="1:8" ht="12.75" customHeight="1">
      <c r="A31" s="45"/>
      <c r="B31" s="45"/>
      <c r="C31" s="45"/>
      <c r="D31" s="45"/>
      <c r="E31" s="45"/>
      <c r="F31" s="45"/>
      <c r="G31" s="45"/>
      <c r="H31" s="26"/>
    </row>
    <row r="32" spans="1:8" ht="12.75" customHeight="1">
      <c r="A32" s="45" t="s">
        <v>23</v>
      </c>
      <c r="B32" s="45"/>
      <c r="C32" s="45"/>
      <c r="D32" s="45"/>
      <c r="E32" s="45"/>
      <c r="F32" s="45"/>
      <c r="G32" s="45"/>
      <c r="H32" s="26">
        <v>4.54</v>
      </c>
    </row>
    <row r="33" spans="1:8" ht="12.75" customHeight="1">
      <c r="A33" s="45" t="s">
        <v>24</v>
      </c>
      <c r="B33" s="45"/>
      <c r="C33" s="45"/>
      <c r="D33" s="45"/>
      <c r="E33" s="45"/>
      <c r="F33" s="45"/>
      <c r="G33" s="45"/>
      <c r="H33" s="26">
        <v>0</v>
      </c>
    </row>
    <row r="34" spans="1:8" ht="12.75" customHeight="1">
      <c r="A34" s="45" t="s">
        <v>25</v>
      </c>
      <c r="B34" s="45"/>
      <c r="C34" s="45"/>
      <c r="D34" s="45"/>
      <c r="E34" s="45"/>
      <c r="F34" s="45"/>
      <c r="G34" s="45"/>
      <c r="H34" s="26">
        <v>2.22</v>
      </c>
    </row>
    <row r="35" spans="1:8" ht="12.75" customHeight="1">
      <c r="A35" s="46" t="s">
        <v>19</v>
      </c>
      <c r="B35" s="47"/>
      <c r="C35" s="47"/>
      <c r="D35" s="47"/>
      <c r="E35" s="47"/>
      <c r="F35" s="47"/>
      <c r="G35" s="48"/>
      <c r="H35" s="27">
        <f>SUM(H32:H34)</f>
        <v>6.76</v>
      </c>
    </row>
    <row r="36" spans="1:8" ht="12.75" customHeight="1">
      <c r="A36" s="45"/>
      <c r="B36" s="45"/>
      <c r="C36" s="45"/>
      <c r="D36" s="45"/>
      <c r="E36" s="45"/>
      <c r="F36" s="45"/>
      <c r="G36" s="45"/>
      <c r="H36" s="26"/>
    </row>
    <row r="37" spans="1:8" ht="12.75" customHeight="1">
      <c r="A37" s="46" t="s">
        <v>28</v>
      </c>
      <c r="B37" s="47"/>
      <c r="C37" s="47"/>
      <c r="D37" s="47"/>
      <c r="E37" s="47"/>
      <c r="F37" s="47"/>
      <c r="G37" s="48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65" t="s">
        <v>58</v>
      </c>
      <c r="B39" s="66"/>
      <c r="C39" s="66"/>
      <c r="D39" s="66"/>
      <c r="E39" s="66"/>
      <c r="F39" s="66"/>
      <c r="G39" s="66"/>
      <c r="H39" s="67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53" t="s">
        <v>29</v>
      </c>
      <c r="B41" s="54"/>
      <c r="C41" s="54"/>
      <c r="D41" s="55"/>
      <c r="E41" s="55"/>
      <c r="F41" s="55"/>
      <c r="G41" s="56"/>
      <c r="H41" s="4" t="s">
        <v>76</v>
      </c>
    </row>
    <row r="42" spans="1:9" ht="47.25" customHeight="1">
      <c r="A42" s="57" t="s">
        <v>30</v>
      </c>
      <c r="B42" s="58"/>
      <c r="C42" s="58"/>
      <c r="D42" s="58"/>
      <c r="E42" s="58"/>
      <c r="F42" s="58"/>
      <c r="G42" s="59"/>
      <c r="H42" s="28">
        <f>12*B5*I42</f>
        <v>6862.263600000001</v>
      </c>
      <c r="I42" s="35">
        <v>2.39</v>
      </c>
    </row>
    <row r="43" spans="1:9" ht="24.75" customHeight="1">
      <c r="A43" s="62" t="s">
        <v>31</v>
      </c>
      <c r="B43" s="63"/>
      <c r="C43" s="63"/>
      <c r="D43" s="63"/>
      <c r="E43" s="63"/>
      <c r="F43" s="63"/>
      <c r="G43" s="64"/>
      <c r="H43" s="28">
        <f>12*I43*B5</f>
        <v>1808.8812000000003</v>
      </c>
      <c r="I43" s="35">
        <v>0.63</v>
      </c>
    </row>
    <row r="44" spans="1:9" ht="11.25" customHeight="1">
      <c r="A44" s="51" t="s">
        <v>32</v>
      </c>
      <c r="B44" s="52"/>
      <c r="C44" s="52"/>
      <c r="D44" s="52"/>
      <c r="E44" s="52"/>
      <c r="F44" s="52"/>
      <c r="G44" s="52"/>
      <c r="H44" s="28">
        <f>12*B5*I44</f>
        <v>976.2216000000002</v>
      </c>
      <c r="I44" s="35">
        <v>0.34</v>
      </c>
    </row>
    <row r="45" spans="1:9" ht="24.75" customHeight="1">
      <c r="A45" s="62" t="s">
        <v>33</v>
      </c>
      <c r="B45" s="63"/>
      <c r="C45" s="63"/>
      <c r="D45" s="63"/>
      <c r="E45" s="63"/>
      <c r="F45" s="63"/>
      <c r="G45" s="64"/>
      <c r="H45" s="28">
        <f>12*B5*I45</f>
        <v>976.2216000000002</v>
      </c>
      <c r="I45" s="35">
        <v>0.34</v>
      </c>
    </row>
    <row r="46" spans="1:9" ht="13.5" customHeight="1">
      <c r="A46" s="51" t="s">
        <v>34</v>
      </c>
      <c r="B46" s="52"/>
      <c r="C46" s="52"/>
      <c r="D46" s="52"/>
      <c r="E46" s="52"/>
      <c r="F46" s="52"/>
      <c r="G46" s="52"/>
      <c r="H46" s="28">
        <f>12*B5*I46</f>
        <v>516.8232</v>
      </c>
      <c r="I46" s="35">
        <v>0.18</v>
      </c>
    </row>
    <row r="47" spans="1:9" ht="47.25" customHeight="1">
      <c r="A47" s="57" t="s">
        <v>36</v>
      </c>
      <c r="B47" s="58"/>
      <c r="C47" s="58"/>
      <c r="D47" s="58"/>
      <c r="E47" s="58"/>
      <c r="F47" s="58"/>
      <c r="G47" s="59"/>
      <c r="H47" s="28">
        <f>12*B5*I47</f>
        <v>2526.6912</v>
      </c>
      <c r="I47" s="35">
        <v>0.88</v>
      </c>
    </row>
    <row r="48" spans="1:9" ht="24.75" customHeight="1">
      <c r="A48" s="62" t="s">
        <v>35</v>
      </c>
      <c r="B48" s="63"/>
      <c r="C48" s="63"/>
      <c r="D48" s="63"/>
      <c r="E48" s="63"/>
      <c r="F48" s="63"/>
      <c r="G48" s="64"/>
      <c r="H48" s="28">
        <f>12*B5*I48</f>
        <v>660.3852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14327.487600000004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53" t="s">
        <v>37</v>
      </c>
      <c r="B51" s="54"/>
      <c r="C51" s="54"/>
      <c r="D51" s="55"/>
      <c r="E51" s="55"/>
      <c r="F51" s="55"/>
      <c r="G51" s="56"/>
      <c r="H51" s="4" t="s">
        <v>76</v>
      </c>
    </row>
    <row r="52" spans="1:9" ht="24" customHeight="1">
      <c r="A52" s="57" t="s">
        <v>79</v>
      </c>
      <c r="B52" s="58"/>
      <c r="C52" s="58"/>
      <c r="D52" s="58"/>
      <c r="E52" s="58"/>
      <c r="F52" s="58"/>
      <c r="G52" s="59"/>
      <c r="H52" s="28">
        <v>0</v>
      </c>
      <c r="I52" s="35">
        <v>0.7</v>
      </c>
    </row>
    <row r="53" spans="1:8" ht="24.75" customHeight="1">
      <c r="A53" s="62" t="s">
        <v>52</v>
      </c>
      <c r="B53" s="63"/>
      <c r="C53" s="63"/>
      <c r="D53" s="63"/>
      <c r="E53" s="63"/>
      <c r="F53" s="63"/>
      <c r="G53" s="64"/>
      <c r="H53" s="28">
        <v>0</v>
      </c>
    </row>
    <row r="54" spans="1:8" ht="24.75" customHeight="1">
      <c r="A54" s="62" t="s">
        <v>53</v>
      </c>
      <c r="B54" s="63"/>
      <c r="C54" s="63"/>
      <c r="D54" s="63"/>
      <c r="E54" s="63"/>
      <c r="F54" s="63"/>
      <c r="G54" s="64"/>
      <c r="H54" s="28">
        <v>0</v>
      </c>
    </row>
    <row r="55" spans="1:8" ht="36" customHeight="1">
      <c r="A55" s="62" t="s">
        <v>54</v>
      </c>
      <c r="B55" s="63"/>
      <c r="C55" s="63"/>
      <c r="D55" s="63"/>
      <c r="E55" s="63"/>
      <c r="F55" s="63"/>
      <c r="G55" s="64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53" t="s">
        <v>45</v>
      </c>
      <c r="B58" s="54"/>
      <c r="C58" s="54"/>
      <c r="D58" s="55"/>
      <c r="E58" s="55"/>
      <c r="F58" s="55"/>
      <c r="G58" s="56"/>
      <c r="H58" s="4" t="s">
        <v>76</v>
      </c>
    </row>
    <row r="59" spans="1:9" ht="12.75" customHeight="1">
      <c r="A59" s="57" t="s">
        <v>44</v>
      </c>
      <c r="B59" s="58"/>
      <c r="C59" s="58"/>
      <c r="D59" s="58"/>
      <c r="E59" s="58"/>
      <c r="F59" s="58"/>
      <c r="G59" s="59"/>
      <c r="H59" s="39">
        <f>12*B5*I59</f>
        <v>6288.015600000001</v>
      </c>
      <c r="I59" s="35">
        <v>2.19</v>
      </c>
    </row>
    <row r="60" spans="1:8" ht="24" customHeight="1">
      <c r="A60" s="57" t="s">
        <v>49</v>
      </c>
      <c r="B60" s="58"/>
      <c r="C60" s="58"/>
      <c r="D60" s="58"/>
      <c r="E60" s="58"/>
      <c r="F60" s="58"/>
      <c r="G60" s="59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6288.015600000001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65" t="s">
        <v>59</v>
      </c>
      <c r="B63" s="66"/>
      <c r="C63" s="66"/>
      <c r="D63" s="66"/>
      <c r="E63" s="66"/>
      <c r="F63" s="66"/>
      <c r="G63" s="66"/>
      <c r="H63" s="67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53" t="s">
        <v>43</v>
      </c>
      <c r="B65" s="54"/>
      <c r="C65" s="54"/>
      <c r="D65" s="55"/>
      <c r="E65" s="55"/>
      <c r="F65" s="55"/>
      <c r="G65" s="56"/>
      <c r="H65" s="4" t="s">
        <v>76</v>
      </c>
    </row>
    <row r="66" spans="1:9" ht="36.75" customHeight="1">
      <c r="A66" s="57" t="s">
        <v>38</v>
      </c>
      <c r="B66" s="58"/>
      <c r="C66" s="58"/>
      <c r="D66" s="58"/>
      <c r="E66" s="58"/>
      <c r="F66" s="58"/>
      <c r="G66" s="59"/>
      <c r="H66" s="28">
        <f>12*B5*I66</f>
        <v>3043.5144000000005</v>
      </c>
      <c r="I66" s="35">
        <v>1.06</v>
      </c>
    </row>
    <row r="67" spans="1:9" ht="24.75" customHeight="1">
      <c r="A67" s="62" t="s">
        <v>39</v>
      </c>
      <c r="B67" s="63"/>
      <c r="C67" s="63"/>
      <c r="D67" s="63"/>
      <c r="E67" s="63"/>
      <c r="F67" s="63"/>
      <c r="G67" s="64"/>
      <c r="H67" s="28">
        <f>12*B5*I67</f>
        <v>2153.4300000000003</v>
      </c>
      <c r="I67" s="35">
        <v>0.75</v>
      </c>
    </row>
    <row r="68" spans="1:9" ht="36.75" customHeight="1">
      <c r="A68" s="57" t="s">
        <v>48</v>
      </c>
      <c r="B68" s="58"/>
      <c r="C68" s="58"/>
      <c r="D68" s="58"/>
      <c r="E68" s="58"/>
      <c r="F68" s="58"/>
      <c r="G68" s="59"/>
      <c r="H68" s="28">
        <f>12*B5*I68</f>
        <v>3617.7624000000005</v>
      </c>
      <c r="I68" s="35">
        <v>1.26</v>
      </c>
    </row>
    <row r="69" spans="1:9" ht="24.75" customHeight="1">
      <c r="A69" s="62" t="s">
        <v>40</v>
      </c>
      <c r="B69" s="63"/>
      <c r="C69" s="63"/>
      <c r="D69" s="63"/>
      <c r="E69" s="63"/>
      <c r="F69" s="63"/>
      <c r="G69" s="64"/>
      <c r="H69" s="28">
        <f>12*B5*I69</f>
        <v>689.0976</v>
      </c>
      <c r="I69" s="35">
        <v>0.24</v>
      </c>
    </row>
    <row r="70" spans="1:9" ht="25.5" customHeight="1">
      <c r="A70" s="57" t="s">
        <v>41</v>
      </c>
      <c r="B70" s="58"/>
      <c r="C70" s="58"/>
      <c r="D70" s="58"/>
      <c r="E70" s="58"/>
      <c r="F70" s="58"/>
      <c r="G70" s="59"/>
      <c r="H70" s="28">
        <f>12*B5*I70</f>
        <v>1263.3456</v>
      </c>
      <c r="I70" s="35">
        <v>0.44</v>
      </c>
    </row>
    <row r="71" spans="1:9" ht="24.75" customHeight="1">
      <c r="A71" s="62" t="s">
        <v>42</v>
      </c>
      <c r="B71" s="63"/>
      <c r="C71" s="63"/>
      <c r="D71" s="63"/>
      <c r="E71" s="63"/>
      <c r="F71" s="63"/>
      <c r="G71" s="64"/>
      <c r="H71" s="28">
        <f>12*B5*I71</f>
        <v>430.68600000000004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11197.836000000001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53" t="s">
        <v>46</v>
      </c>
      <c r="B74" s="54"/>
      <c r="C74" s="54"/>
      <c r="D74" s="55"/>
      <c r="E74" s="55"/>
      <c r="F74" s="55"/>
      <c r="G74" s="56"/>
      <c r="H74" s="4" t="s">
        <v>76</v>
      </c>
    </row>
    <row r="75" spans="1:8" ht="36.75" customHeight="1">
      <c r="A75" s="57" t="s">
        <v>78</v>
      </c>
      <c r="B75" s="58"/>
      <c r="C75" s="58"/>
      <c r="D75" s="58"/>
      <c r="E75" s="58"/>
      <c r="F75" s="58"/>
      <c r="G75" s="59"/>
      <c r="H75" s="28">
        <v>0</v>
      </c>
    </row>
    <row r="76" spans="1:8" ht="34.5" customHeight="1">
      <c r="A76" s="62" t="s">
        <v>51</v>
      </c>
      <c r="B76" s="63"/>
      <c r="C76" s="63"/>
      <c r="D76" s="63"/>
      <c r="E76" s="63"/>
      <c r="F76" s="63"/>
      <c r="G76" s="64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53" t="s">
        <v>47</v>
      </c>
      <c r="B79" s="54"/>
      <c r="C79" s="54"/>
      <c r="D79" s="55"/>
      <c r="E79" s="55"/>
      <c r="F79" s="55"/>
      <c r="G79" s="56"/>
      <c r="H79" s="4" t="s">
        <v>76</v>
      </c>
    </row>
    <row r="80" spans="1:8" ht="26.25" customHeight="1">
      <c r="A80" s="57" t="s">
        <v>77</v>
      </c>
      <c r="B80" s="58"/>
      <c r="C80" s="58"/>
      <c r="D80" s="58"/>
      <c r="E80" s="58"/>
      <c r="F80" s="58"/>
      <c r="G80" s="59"/>
      <c r="H80" s="28">
        <v>0</v>
      </c>
    </row>
    <row r="81" spans="1:8" ht="27" customHeight="1">
      <c r="A81" s="57" t="s">
        <v>64</v>
      </c>
      <c r="B81" s="58"/>
      <c r="C81" s="58"/>
      <c r="D81" s="58"/>
      <c r="E81" s="58"/>
      <c r="F81" s="58"/>
      <c r="G81" s="59"/>
      <c r="H81" s="28">
        <v>0</v>
      </c>
    </row>
    <row r="82" spans="1:8" ht="27.75" customHeight="1">
      <c r="A82" s="71" t="s">
        <v>66</v>
      </c>
      <c r="B82" s="72"/>
      <c r="C82" s="72"/>
      <c r="D82" s="72"/>
      <c r="E82" s="72"/>
      <c r="F82" s="72"/>
      <c r="G82" s="73"/>
      <c r="H82" s="28">
        <v>0</v>
      </c>
    </row>
    <row r="83" spans="1:8" ht="24.75" customHeight="1">
      <c r="A83" s="62" t="s">
        <v>50</v>
      </c>
      <c r="B83" s="63"/>
      <c r="C83" s="63"/>
      <c r="D83" s="63"/>
      <c r="E83" s="63"/>
      <c r="F83" s="63"/>
      <c r="G83" s="64"/>
      <c r="H83" s="28">
        <v>0</v>
      </c>
    </row>
    <row r="84" spans="1:9" ht="36" customHeight="1">
      <c r="A84" s="68" t="s">
        <v>80</v>
      </c>
      <c r="B84" s="69"/>
      <c r="C84" s="69"/>
      <c r="D84" s="69"/>
      <c r="E84" s="69"/>
      <c r="F84" s="69"/>
      <c r="G84" s="70"/>
      <c r="H84" s="40">
        <f>428.3+428.3+270.5</f>
        <v>1127.1</v>
      </c>
      <c r="I84" s="33">
        <v>2.2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1127.1</v>
      </c>
    </row>
    <row r="86" ht="12.75">
      <c r="H86" s="33"/>
    </row>
    <row r="88" ht="12.75">
      <c r="A88" t="s">
        <v>61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2015-03-03T08:58:37Z</cp:lastPrinted>
  <dcterms:created xsi:type="dcterms:W3CDTF">2008-05-04T04:13:06Z</dcterms:created>
  <dcterms:modified xsi:type="dcterms:W3CDTF">2015-04-02T05:49:08Z</dcterms:modified>
  <cp:category/>
  <cp:version/>
  <cp:contentType/>
  <cp:contentStatus/>
</cp:coreProperties>
</file>