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<sst xmlns="http://schemas.openxmlformats.org/spreadsheetml/2006/main" count="317" uniqueCount="174">
  <si>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</si>
  <si>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</si>
  <si>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</si>
  <si>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</si>
  <si>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</si>
  <si>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</si>
  <si>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</si>
  <si>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</si>
  <si>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</si>
  <si>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</si>
  <si>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</si>
  <si>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</si>
  <si>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</si>
  <si>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</si>
  <si>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</si>
  <si>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</si>
  <si>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</si>
  <si>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</si>
  <si>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</si>
  <si>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</si>
  <si>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</si>
  <si>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</si>
  <si>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</si>
  <si>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</si>
  <si>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</si>
  <si>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</si>
  <si>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</si>
  <si>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</si>
  <si>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</si>
  <si>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</si>
  <si>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</si>
  <si>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</si>
  <si>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</si>
  <si>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</si>
  <si>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</si>
  <si>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</si>
  <si>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</si>
  <si>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</si>
  <si>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</si>
  <si>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</si>
  <si>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</si>
  <si>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</si>
  <si>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</si>
  <si>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</si>
  <si>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</si>
  <si>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</si>
  <si>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</si>
  <si>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</si>
  <si>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</si>
  <si>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</si>
  <si>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</si>
  <si>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</si>
  <si>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</si>
  <si>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</si>
  <si>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</si>
  <si>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</si>
  <si>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</si>
  <si>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</si>
  <si>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</si>
  <si>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</si>
  <si>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</si>
  <si>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</si>
  <si>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</si>
  <si>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</si>
  <si>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</si>
  <si>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ул.Ленская.15</t>
  </si>
  <si>
    <t>297,8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</si>
  <si>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</si>
  <si>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</si>
  <si>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</si>
  <si>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</si>
  <si>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</si>
  <si>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</si>
  <si>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</si>
  <si>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</si>
  <si>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18 чел.</t>
  </si>
  <si>
    <t>9 шт.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</si>
  <si>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–– выполняется собственниками самостоятельно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</si>
  <si>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</si>
  <si>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–</t>
    </r>
    <r>
      <rPr>
        <b/>
        <sz val="8"/>
        <rFont val="Arial Cyr"/>
        <family val="0"/>
      </rPr>
      <t xml:space="preserve">Вывоз мусора и веток с контейнерной площадки- май,июнь, июль, август ,  сентябрь,октябрь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</si>
  <si>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 февраль,Скол сосулек с кровли-декабрь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</si>
  <si>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–– выполняется собственниками самостоятельно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</si>
  <si>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</si>
  <si>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</si>
  <si>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302,4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</si>
  <si>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</si>
  <si>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</si>
  <si>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</si>
  <si>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</si>
  <si>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</si>
  <si>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</si>
  <si>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</si>
  <si>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</si>
  <si>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</si>
  <si>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</si>
  <si>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</si>
  <si>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</si>
  <si>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</si>
  <si>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</si>
  <si>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</si>
  <si>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</si>
  <si>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</si>
  <si>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</si>
  <si>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</si>
  <si>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</si>
  <si>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</si>
  <si>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</si>
  <si>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</si>
  <si>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</si>
  <si>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</si>
  <si>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</si>
  <si>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</si>
  <si>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</si>
  <si>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</si>
  <si>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</si>
  <si>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</si>
  <si>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</si>
  <si>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</si>
  <si>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19.12.14</t>
  </si>
  <si>
    <t>09:00</t>
  </si>
  <si>
    <t>10:30</t>
  </si>
  <si>
    <t>Очистка придомовой территории от снега.</t>
  </si>
  <si>
    <t>Спецтехника : фронтальный погрузчик - 1300 р/ч, рабочий - 220 р/ч.</t>
  </si>
  <si>
    <t>мн.дом</t>
  </si>
  <si>
    <t/>
  </si>
  <si>
    <t>ул.Ленская,15</t>
  </si>
  <si>
    <t>Содержание общего имущества</t>
  </si>
  <si>
    <t>СОИ (работы)</t>
  </si>
  <si>
    <t>Сезонные работы</t>
  </si>
  <si>
    <t>02.12.14</t>
  </si>
  <si>
    <t>08:00</t>
  </si>
  <si>
    <t>08:45</t>
  </si>
  <si>
    <t>Сброс снежных навесов с кровли ж/ж - 20 м/п.</t>
  </si>
  <si>
    <t>СОИ (системы)</t>
  </si>
  <si>
    <t>Крыши и водосточные системы</t>
  </si>
  <si>
    <t>30.06.14</t>
  </si>
  <si>
    <t>15:00</t>
  </si>
  <si>
    <t>17:00</t>
  </si>
  <si>
    <t>Чистка канализации Д 100 мм - 7 м/п.</t>
  </si>
  <si>
    <t>Водопровод и канализация, горячее водоснабжение</t>
  </si>
  <si>
    <t>01.17.14</t>
  </si>
  <si>
    <t>16:00</t>
  </si>
  <si>
    <t>Установка основания "шарик".</t>
  </si>
  <si>
    <t>основание - 1 шт., лампа 60 Вт - 1 шт.</t>
  </si>
  <si>
    <t>Электроснабжение</t>
  </si>
  <si>
    <t>10.02.14</t>
  </si>
  <si>
    <t>08:35</t>
  </si>
  <si>
    <t>Сброс снега с кровли: навесы - 10 м/п, козырёк 2 кв.м</t>
  </si>
  <si>
    <t>14.02.14</t>
  </si>
  <si>
    <t>10:50</t>
  </si>
  <si>
    <t>12:00</t>
  </si>
  <si>
    <t>Осмотр, колодец заполнен. Передано в ТВК в 13-20.</t>
  </si>
  <si>
    <t>квартира</t>
  </si>
  <si>
    <t>24.02.14</t>
  </si>
  <si>
    <t>13:00</t>
  </si>
  <si>
    <t>14:00</t>
  </si>
  <si>
    <t>Прочистка канализации Д 100мм - 15 м/п.</t>
  </si>
  <si>
    <t>28.04.14</t>
  </si>
  <si>
    <t>Замена шифера железом , латание дыр : 2 х 1,30 м - 1 шт.,3 х 3м - 3 шт.</t>
  </si>
  <si>
    <t>Железо: 2 х 1,30 м - 1 шт.,3 х 3м - 3 шт., гвозди 150мм - 1 кг, и 120мм - 1 кг.</t>
  </si>
  <si>
    <t>14.03.14</t>
  </si>
  <si>
    <t>Чистка канализации Д 100мм - 30м/п.</t>
  </si>
  <si>
    <t>Техобслуживание (плат. работы)</t>
  </si>
  <si>
    <t>Техобслуживание (вид) пл.раб.</t>
  </si>
  <si>
    <t>Техобслуживание (платные работы)</t>
  </si>
  <si>
    <t>12.03.14</t>
  </si>
  <si>
    <t>13:30</t>
  </si>
  <si>
    <t>14:30</t>
  </si>
  <si>
    <t>Установлена металлическая заглушка Д 100 мм на канализационной трубе.</t>
  </si>
  <si>
    <t>Заглушка металл. - 1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</si>
  <si>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</si>
  <si>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</si>
  <si>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>Ремонт кровли (апрель)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</si>
  <si>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 xml:space="preserve">Прочистка системы канализации (февраль, июнь). Работы по гидродинамической прочистке системы канализац  (июль) </t>
    </r>
    <r>
      <rPr>
        <sz val="8"/>
        <color indexed="12"/>
        <rFont val="Arial Cyr"/>
        <family val="2"/>
      </rPr>
      <t xml:space="preserve">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</si>
</sst>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1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2.375" style="33" customWidth="1"/>
  </cols>
  <sheetData>
    <row r="1" spans="1:9" ht="15.75">
      <c r="A1" s="82" t="s">
        <v>68</v>
      </c>
      <c r="B1" s="82"/>
      <c r="C1" s="82"/>
      <c r="D1" s="82"/>
      <c r="E1" s="82"/>
      <c r="F1" s="82"/>
      <c r="G1" s="82"/>
      <c r="H1" s="82"/>
      <c r="I1" s="31"/>
    </row>
    <row r="2" spans="1:9" ht="12.75" customHeight="1">
      <c r="A2" s="83" t="s">
        <v>83</v>
      </c>
      <c r="B2" s="83"/>
      <c r="C2" s="83"/>
      <c r="D2" s="83"/>
      <c r="E2" s="83"/>
      <c r="F2" s="83"/>
      <c r="G2" s="83"/>
      <c r="H2" s="8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7847.32+18417.54</f>
        <v>26264.86</v>
      </c>
      <c r="C15" s="20">
        <v>18560.94</v>
      </c>
      <c r="D15" s="20">
        <f>SUM(B15:C15)</f>
        <v>44825.8</v>
      </c>
      <c r="E15" s="1"/>
      <c r="F15" s="1"/>
      <c r="G15" s="1"/>
      <c r="H15" s="1"/>
    </row>
    <row r="16" spans="1:8" ht="12.75">
      <c r="A16" s="5" t="s">
        <v>86</v>
      </c>
      <c r="B16" s="20">
        <f>7483.12+22874.99</f>
        <v>30358.11</v>
      </c>
      <c r="C16" s="20">
        <v>22005.75</v>
      </c>
      <c r="D16" s="20">
        <f>SUM(B16:C16)</f>
        <v>52363.86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25942.992</v>
      </c>
      <c r="C17" s="39">
        <f>H72+H77+H85</f>
        <v>34029.04</v>
      </c>
      <c r="D17" s="39">
        <f>SUM(B17:C17)</f>
        <v>59972.032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4415.118000000002</v>
      </c>
      <c r="C18" s="38">
        <f>C16-C17</f>
        <v>-12023.29</v>
      </c>
      <c r="D18" s="38">
        <f>SUM(B18:C18)</f>
        <v>-7608.171999999999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-7608.171999999999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-55557.278000000006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-63165.450000000004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1" t="s">
        <v>63</v>
      </c>
      <c r="B26" s="72"/>
      <c r="C26" s="72"/>
      <c r="D26" s="72"/>
      <c r="E26" s="72"/>
      <c r="F26" s="72"/>
      <c r="G26" s="72"/>
      <c r="H26" s="25" t="s">
        <v>20</v>
      </c>
    </row>
    <row r="27" spans="1:8" ht="12.75" customHeight="1">
      <c r="A27" s="67" t="s">
        <v>21</v>
      </c>
      <c r="B27" s="67"/>
      <c r="C27" s="67"/>
      <c r="D27" s="67"/>
      <c r="E27" s="67"/>
      <c r="F27" s="67"/>
      <c r="G27" s="67"/>
      <c r="H27" s="26">
        <v>4.74</v>
      </c>
    </row>
    <row r="28" spans="1:8" ht="12.75" customHeight="1">
      <c r="A28" s="67" t="s">
        <v>22</v>
      </c>
      <c r="B28" s="67"/>
      <c r="C28" s="67"/>
      <c r="D28" s="67"/>
      <c r="E28" s="67"/>
      <c r="F28" s="67"/>
      <c r="G28" s="67"/>
      <c r="H28" s="26">
        <v>0.4</v>
      </c>
    </row>
    <row r="29" spans="1:8" ht="12.75" customHeight="1">
      <c r="A29" s="67" t="s">
        <v>17</v>
      </c>
      <c r="B29" s="67"/>
      <c r="C29" s="67"/>
      <c r="D29" s="67"/>
      <c r="E29" s="67"/>
      <c r="F29" s="67"/>
      <c r="G29" s="67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7.33</v>
      </c>
    </row>
    <row r="31" spans="1:8" ht="12.75" customHeight="1">
      <c r="A31" s="67"/>
      <c r="B31" s="67"/>
      <c r="C31" s="67"/>
      <c r="D31" s="67"/>
      <c r="E31" s="67"/>
      <c r="F31" s="67"/>
      <c r="G31" s="67"/>
      <c r="H31" s="26"/>
    </row>
    <row r="32" spans="1:8" ht="12.75" customHeight="1">
      <c r="A32" s="67" t="s">
        <v>23</v>
      </c>
      <c r="B32" s="67"/>
      <c r="C32" s="67"/>
      <c r="D32" s="67"/>
      <c r="E32" s="67"/>
      <c r="F32" s="67"/>
      <c r="G32" s="67"/>
      <c r="H32" s="26">
        <v>3.9</v>
      </c>
    </row>
    <row r="33" spans="1:8" ht="12.75" customHeight="1">
      <c r="A33" s="67" t="s">
        <v>24</v>
      </c>
      <c r="B33" s="67"/>
      <c r="C33" s="67"/>
      <c r="D33" s="67"/>
      <c r="E33" s="67"/>
      <c r="F33" s="67"/>
      <c r="G33" s="67"/>
      <c r="H33" s="26">
        <v>0</v>
      </c>
    </row>
    <row r="34" spans="1:8" ht="12.75" customHeight="1">
      <c r="A34" s="67" t="s">
        <v>25</v>
      </c>
      <c r="B34" s="67"/>
      <c r="C34" s="67"/>
      <c r="D34" s="67"/>
      <c r="E34" s="67"/>
      <c r="F34" s="67"/>
      <c r="G34" s="67"/>
      <c r="H34" s="26">
        <v>1.28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5.18</v>
      </c>
    </row>
    <row r="36" spans="1:8" ht="12.75" customHeight="1">
      <c r="A36" s="67"/>
      <c r="B36" s="67"/>
      <c r="C36" s="67"/>
      <c r="D36" s="67"/>
      <c r="E36" s="67"/>
      <c r="F36" s="67"/>
      <c r="G36" s="67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60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92</v>
      </c>
    </row>
    <row r="42" spans="1:9" ht="47.25" customHeight="1">
      <c r="A42" s="79" t="s">
        <v>30</v>
      </c>
      <c r="B42" s="80"/>
      <c r="C42" s="80"/>
      <c r="D42" s="80"/>
      <c r="E42" s="80"/>
      <c r="F42" s="80"/>
      <c r="G42" s="81"/>
      <c r="H42" s="28">
        <f>12*B5*I42</f>
        <v>8672.832</v>
      </c>
      <c r="I42" s="35">
        <v>2.39</v>
      </c>
    </row>
    <row r="43" spans="1:9" ht="35.25" customHeight="1">
      <c r="A43" s="84" t="s">
        <v>31</v>
      </c>
      <c r="B43" s="85"/>
      <c r="C43" s="85"/>
      <c r="D43" s="85"/>
      <c r="E43" s="85"/>
      <c r="F43" s="85"/>
      <c r="G43" s="86"/>
      <c r="H43" s="28">
        <f>12*I43*B5</f>
        <v>2286.144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1233.792</v>
      </c>
      <c r="I44" s="35">
        <v>0.34</v>
      </c>
    </row>
    <row r="45" spans="1:9" ht="24.75" customHeight="1">
      <c r="A45" s="84" t="s">
        <v>33</v>
      </c>
      <c r="B45" s="85"/>
      <c r="C45" s="85"/>
      <c r="D45" s="85"/>
      <c r="E45" s="85"/>
      <c r="F45" s="85"/>
      <c r="G45" s="86"/>
      <c r="H45" s="28">
        <f>12*B5*I45</f>
        <v>1233.792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653.184</v>
      </c>
      <c r="I46" s="35">
        <v>0.18</v>
      </c>
    </row>
    <row r="47" spans="1:9" ht="47.25" customHeight="1">
      <c r="A47" s="79" t="s">
        <v>36</v>
      </c>
      <c r="B47" s="80"/>
      <c r="C47" s="80"/>
      <c r="D47" s="80"/>
      <c r="E47" s="80"/>
      <c r="F47" s="80"/>
      <c r="G47" s="81"/>
      <c r="H47" s="28">
        <f>12*B5*I47</f>
        <v>2358.72</v>
      </c>
      <c r="I47" s="35">
        <v>0.65</v>
      </c>
    </row>
    <row r="48" spans="1:9" ht="24.75" customHeight="1">
      <c r="A48" s="84" t="s">
        <v>35</v>
      </c>
      <c r="B48" s="85"/>
      <c r="C48" s="85"/>
      <c r="D48" s="85"/>
      <c r="E48" s="85"/>
      <c r="F48" s="85"/>
      <c r="G48" s="86"/>
      <c r="H48" s="28">
        <f>12*B5*I48</f>
        <v>762.0479999999999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17200.512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92</v>
      </c>
    </row>
    <row r="52" spans="1:9" ht="23.25" customHeight="1">
      <c r="A52" s="79" t="s">
        <v>170</v>
      </c>
      <c r="B52" s="80"/>
      <c r="C52" s="80"/>
      <c r="D52" s="80"/>
      <c r="E52" s="80"/>
      <c r="F52" s="80"/>
      <c r="G52" s="81"/>
      <c r="H52" s="28">
        <v>895.16</v>
      </c>
      <c r="I52" s="35">
        <v>0.4</v>
      </c>
    </row>
    <row r="53" spans="1:8" ht="24.75" customHeight="1">
      <c r="A53" s="84" t="s">
        <v>53</v>
      </c>
      <c r="B53" s="85"/>
      <c r="C53" s="85"/>
      <c r="D53" s="85"/>
      <c r="E53" s="85"/>
      <c r="F53" s="85"/>
      <c r="G53" s="86"/>
      <c r="H53" s="28">
        <v>0</v>
      </c>
    </row>
    <row r="54" spans="1:8" ht="24.75" customHeight="1">
      <c r="A54" s="84" t="s">
        <v>54</v>
      </c>
      <c r="B54" s="85"/>
      <c r="C54" s="85"/>
      <c r="D54" s="85"/>
      <c r="E54" s="85"/>
      <c r="F54" s="85"/>
      <c r="G54" s="86"/>
      <c r="H54" s="28">
        <v>0</v>
      </c>
    </row>
    <row r="55" spans="1:8" ht="36" customHeight="1">
      <c r="A55" s="84" t="s">
        <v>55</v>
      </c>
      <c r="B55" s="85"/>
      <c r="C55" s="85"/>
      <c r="D55" s="85"/>
      <c r="E55" s="85"/>
      <c r="F55" s="85"/>
      <c r="G55" s="8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92</v>
      </c>
    </row>
    <row r="59" spans="1:9" ht="12.75" customHeight="1">
      <c r="A59" s="79" t="s">
        <v>44</v>
      </c>
      <c r="B59" s="80"/>
      <c r="C59" s="80"/>
      <c r="D59" s="80"/>
      <c r="E59" s="80"/>
      <c r="F59" s="80"/>
      <c r="G59" s="81"/>
      <c r="H59" s="28">
        <v>7847.32</v>
      </c>
      <c r="I59" s="35">
        <v>2.19</v>
      </c>
    </row>
    <row r="60" spans="1:8" ht="24" customHeight="1">
      <c r="A60" s="79" t="s">
        <v>49</v>
      </c>
      <c r="B60" s="80"/>
      <c r="C60" s="80"/>
      <c r="D60" s="80"/>
      <c r="E60" s="80"/>
      <c r="F60" s="80"/>
      <c r="G60" s="8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7847.32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61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92</v>
      </c>
    </row>
    <row r="66" spans="1:9" ht="36.75" customHeight="1">
      <c r="A66" s="79" t="s">
        <v>38</v>
      </c>
      <c r="B66" s="80"/>
      <c r="C66" s="80"/>
      <c r="D66" s="80"/>
      <c r="E66" s="80"/>
      <c r="F66" s="80"/>
      <c r="G66" s="81"/>
      <c r="H66" s="28">
        <f>12*B5*I66</f>
        <v>3846.528</v>
      </c>
      <c r="I66" s="35">
        <v>1.06</v>
      </c>
    </row>
    <row r="67" spans="1:9" ht="24.75" customHeight="1">
      <c r="A67" s="84" t="s">
        <v>39</v>
      </c>
      <c r="B67" s="85"/>
      <c r="C67" s="85"/>
      <c r="D67" s="85"/>
      <c r="E67" s="85"/>
      <c r="F67" s="85"/>
      <c r="G67" s="86"/>
      <c r="H67" s="28">
        <f>12*B5*I67</f>
        <v>3265.9199999999996</v>
      </c>
      <c r="I67" s="35">
        <v>0.9</v>
      </c>
    </row>
    <row r="68" spans="1:9" ht="36.75" customHeight="1">
      <c r="A68" s="79" t="s">
        <v>48</v>
      </c>
      <c r="B68" s="80"/>
      <c r="C68" s="80"/>
      <c r="D68" s="80"/>
      <c r="E68" s="80"/>
      <c r="F68" s="80"/>
      <c r="G68" s="81"/>
      <c r="H68" s="28">
        <f>12*B5*I68</f>
        <v>4572.288</v>
      </c>
      <c r="I68" s="35">
        <v>1.26</v>
      </c>
    </row>
    <row r="69" spans="1:9" ht="24.75" customHeight="1">
      <c r="A69" s="84" t="s">
        <v>40</v>
      </c>
      <c r="B69" s="85"/>
      <c r="C69" s="85"/>
      <c r="D69" s="85"/>
      <c r="E69" s="85"/>
      <c r="F69" s="85"/>
      <c r="G69" s="86"/>
      <c r="H69" s="28">
        <f>12*B5*I69</f>
        <v>870.9119999999999</v>
      </c>
      <c r="I69" s="35">
        <v>0.24</v>
      </c>
    </row>
    <row r="70" spans="1:9" ht="25.5" customHeight="1">
      <c r="A70" s="79" t="s">
        <v>41</v>
      </c>
      <c r="B70" s="80"/>
      <c r="C70" s="80"/>
      <c r="D70" s="80"/>
      <c r="E70" s="80"/>
      <c r="F70" s="80"/>
      <c r="G70" s="81"/>
      <c r="H70" s="28">
        <f>12*B5*I70</f>
        <v>1596.6719999999998</v>
      </c>
      <c r="I70" s="35">
        <v>0.44</v>
      </c>
    </row>
    <row r="71" spans="1:9" ht="24.75" customHeight="1">
      <c r="A71" s="84" t="s">
        <v>42</v>
      </c>
      <c r="B71" s="85"/>
      <c r="C71" s="85"/>
      <c r="D71" s="85"/>
      <c r="E71" s="85"/>
      <c r="F71" s="85"/>
      <c r="G71" s="86"/>
      <c r="H71" s="28">
        <f>12*B5*I71</f>
        <v>544.3199999999999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14696.64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92</v>
      </c>
    </row>
    <row r="75" spans="1:8" ht="24" customHeight="1">
      <c r="A75" s="79" t="s">
        <v>172</v>
      </c>
      <c r="B75" s="80"/>
      <c r="C75" s="80"/>
      <c r="D75" s="80"/>
      <c r="E75" s="80"/>
      <c r="F75" s="80"/>
      <c r="G75" s="81"/>
      <c r="H75" s="41">
        <v>6732.4</v>
      </c>
    </row>
    <row r="76" spans="1:8" ht="34.5" customHeight="1">
      <c r="A76" s="84" t="s">
        <v>52</v>
      </c>
      <c r="B76" s="85"/>
      <c r="C76" s="85"/>
      <c r="D76" s="85"/>
      <c r="E76" s="85"/>
      <c r="F76" s="85"/>
      <c r="G76" s="8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6732.4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92</v>
      </c>
    </row>
    <row r="80" spans="1:8" ht="28.5" customHeight="1">
      <c r="A80" s="79" t="s">
        <v>81</v>
      </c>
      <c r="B80" s="80"/>
      <c r="C80" s="80"/>
      <c r="D80" s="80"/>
      <c r="E80" s="80"/>
      <c r="F80" s="80"/>
      <c r="G80" s="81"/>
      <c r="H80" s="28">
        <v>0</v>
      </c>
    </row>
    <row r="81" spans="1:8" ht="24.75" customHeight="1">
      <c r="A81" s="79" t="s">
        <v>171</v>
      </c>
      <c r="B81" s="80"/>
      <c r="C81" s="80"/>
      <c r="D81" s="80"/>
      <c r="E81" s="80"/>
      <c r="F81" s="80"/>
      <c r="G81" s="81"/>
      <c r="H81" s="41">
        <v>2280</v>
      </c>
    </row>
    <row r="82" spans="1:8" ht="26.25" customHeight="1">
      <c r="A82" s="93" t="s">
        <v>82</v>
      </c>
      <c r="B82" s="94"/>
      <c r="C82" s="94"/>
      <c r="D82" s="94"/>
      <c r="E82" s="94"/>
      <c r="F82" s="94"/>
      <c r="G82" s="95"/>
      <c r="H82" s="28">
        <v>0</v>
      </c>
    </row>
    <row r="83" spans="1:8" ht="24.75" customHeight="1">
      <c r="A83" s="84" t="s">
        <v>51</v>
      </c>
      <c r="B83" s="85"/>
      <c r="C83" s="85"/>
      <c r="D83" s="85"/>
      <c r="E83" s="85"/>
      <c r="F83" s="85"/>
      <c r="G83" s="86"/>
      <c r="H83" s="28">
        <v>0</v>
      </c>
    </row>
    <row r="84" spans="1:8" ht="46.5" customHeight="1">
      <c r="A84" s="90" t="s">
        <v>173</v>
      </c>
      <c r="B84" s="91"/>
      <c r="C84" s="91"/>
      <c r="D84" s="91"/>
      <c r="E84" s="91"/>
      <c r="F84" s="91"/>
      <c r="G84" s="92"/>
      <c r="H84" s="41">
        <f>2170+4650+3500</f>
        <v>10320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H80+H81+H84+H83+H82</f>
        <v>12600</v>
      </c>
    </row>
    <row r="86" ht="12.75">
      <c r="H86" s="33"/>
    </row>
    <row r="87" ht="12.75">
      <c r="A87" t="s">
        <v>67</v>
      </c>
    </row>
    <row r="91" spans="1:25" ht="12.75">
      <c r="A91" s="40" t="s">
        <v>93</v>
      </c>
      <c r="B91" s="40" t="s">
        <v>94</v>
      </c>
      <c r="C91" s="40" t="s">
        <v>95</v>
      </c>
      <c r="D91" s="40" t="s">
        <v>96</v>
      </c>
      <c r="E91" s="40" t="s">
        <v>97</v>
      </c>
      <c r="F91" s="40" t="s">
        <v>98</v>
      </c>
      <c r="G91" s="40" t="s">
        <v>99</v>
      </c>
      <c r="H91" s="40" t="s">
        <v>100</v>
      </c>
      <c r="I91" s="40" t="s">
        <v>101</v>
      </c>
      <c r="J91" s="40" t="s">
        <v>102</v>
      </c>
      <c r="K91" s="40" t="s">
        <v>103</v>
      </c>
      <c r="L91" s="40" t="s">
        <v>104</v>
      </c>
      <c r="M91" s="40" t="s">
        <v>105</v>
      </c>
      <c r="N91" s="40" t="s">
        <v>106</v>
      </c>
      <c r="O91" s="40" t="s">
        <v>107</v>
      </c>
      <c r="P91" s="40" t="s">
        <v>108</v>
      </c>
      <c r="Q91" s="40" t="s">
        <v>109</v>
      </c>
      <c r="R91" s="40" t="s">
        <v>110</v>
      </c>
      <c r="S91" s="40" t="s">
        <v>111</v>
      </c>
      <c r="T91" s="40" t="s">
        <v>112</v>
      </c>
      <c r="U91" s="40" t="s">
        <v>113</v>
      </c>
      <c r="V91" s="40" t="s">
        <v>114</v>
      </c>
      <c r="W91" s="40" t="s">
        <v>115</v>
      </c>
      <c r="X91" s="40" t="s">
        <v>116</v>
      </c>
      <c r="Y91" s="40" t="s">
        <v>117</v>
      </c>
    </row>
    <row r="92" spans="1:25" s="56" customFormat="1" ht="12.75">
      <c r="A92" s="52">
        <v>5605</v>
      </c>
      <c r="B92" s="52" t="b">
        <v>0</v>
      </c>
      <c r="C92" s="52">
        <v>5509</v>
      </c>
      <c r="D92" s="53" t="s">
        <v>118</v>
      </c>
      <c r="E92" s="53" t="s">
        <v>119</v>
      </c>
      <c r="F92" s="53" t="s">
        <v>120</v>
      </c>
      <c r="G92" s="52">
        <v>2</v>
      </c>
      <c r="H92" s="52">
        <v>1</v>
      </c>
      <c r="I92" s="53" t="s">
        <v>121</v>
      </c>
      <c r="J92" s="53" t="s">
        <v>122</v>
      </c>
      <c r="K92" s="52">
        <v>1</v>
      </c>
      <c r="L92" s="53" t="s">
        <v>123</v>
      </c>
      <c r="M92" s="53" t="s">
        <v>124</v>
      </c>
      <c r="N92" s="54">
        <v>2280</v>
      </c>
      <c r="O92" s="55"/>
      <c r="P92" s="55"/>
      <c r="Q92" s="55"/>
      <c r="R92" s="52" t="b">
        <v>1</v>
      </c>
      <c r="S92" s="53" t="s">
        <v>125</v>
      </c>
      <c r="T92" s="53" t="s">
        <v>124</v>
      </c>
      <c r="U92" s="53" t="s">
        <v>126</v>
      </c>
      <c r="V92" s="53" t="s">
        <v>127</v>
      </c>
      <c r="W92" s="53" t="s">
        <v>128</v>
      </c>
      <c r="X92" s="52" t="b">
        <v>0</v>
      </c>
      <c r="Y92" s="52" t="b">
        <v>0</v>
      </c>
    </row>
    <row r="93" spans="1:25" s="51" customFormat="1" ht="12.75">
      <c r="A93" s="47">
        <v>5513</v>
      </c>
      <c r="B93" s="47" t="b">
        <v>0</v>
      </c>
      <c r="C93" s="47">
        <v>5419</v>
      </c>
      <c r="D93" s="48" t="s">
        <v>129</v>
      </c>
      <c r="E93" s="48" t="s">
        <v>130</v>
      </c>
      <c r="F93" s="48" t="s">
        <v>131</v>
      </c>
      <c r="G93" s="47">
        <v>1</v>
      </c>
      <c r="H93" s="47">
        <v>1</v>
      </c>
      <c r="I93" s="48" t="s">
        <v>132</v>
      </c>
      <c r="J93" s="48" t="s">
        <v>124</v>
      </c>
      <c r="K93" s="47">
        <v>1</v>
      </c>
      <c r="L93" s="48" t="s">
        <v>123</v>
      </c>
      <c r="M93" s="48" t="s">
        <v>124</v>
      </c>
      <c r="N93" s="49">
        <v>495.6</v>
      </c>
      <c r="O93" s="50"/>
      <c r="P93" s="50"/>
      <c r="Q93" s="50"/>
      <c r="R93" s="47" t="b">
        <v>1</v>
      </c>
      <c r="S93" s="48" t="s">
        <v>125</v>
      </c>
      <c r="T93" s="48" t="s">
        <v>124</v>
      </c>
      <c r="U93" s="48" t="s">
        <v>126</v>
      </c>
      <c r="V93" s="48" t="s">
        <v>133</v>
      </c>
      <c r="W93" s="48" t="s">
        <v>134</v>
      </c>
      <c r="X93" s="47" t="b">
        <v>0</v>
      </c>
      <c r="Y93" s="47" t="b">
        <v>0</v>
      </c>
    </row>
    <row r="94" spans="1:25" s="61" customFormat="1" ht="12.75">
      <c r="A94" s="57">
        <v>5203</v>
      </c>
      <c r="B94" s="57" t="b">
        <v>0</v>
      </c>
      <c r="C94" s="57">
        <v>5110</v>
      </c>
      <c r="D94" s="58" t="s">
        <v>135</v>
      </c>
      <c r="E94" s="58" t="s">
        <v>136</v>
      </c>
      <c r="F94" s="58" t="s">
        <v>137</v>
      </c>
      <c r="G94" s="57">
        <v>2</v>
      </c>
      <c r="H94" s="57">
        <v>2</v>
      </c>
      <c r="I94" s="58" t="s">
        <v>138</v>
      </c>
      <c r="J94" s="58" t="s">
        <v>124</v>
      </c>
      <c r="K94" s="57">
        <v>1</v>
      </c>
      <c r="L94" s="58" t="s">
        <v>123</v>
      </c>
      <c r="M94" s="58" t="s">
        <v>124</v>
      </c>
      <c r="N94" s="59">
        <v>2170</v>
      </c>
      <c r="O94" s="60"/>
      <c r="P94" s="60"/>
      <c r="Q94" s="60"/>
      <c r="R94" s="57" t="b">
        <v>1</v>
      </c>
      <c r="S94" s="58" t="s">
        <v>125</v>
      </c>
      <c r="T94" s="58" t="s">
        <v>124</v>
      </c>
      <c r="U94" s="58" t="s">
        <v>126</v>
      </c>
      <c r="V94" s="58" t="s">
        <v>133</v>
      </c>
      <c r="W94" s="58" t="s">
        <v>139</v>
      </c>
      <c r="X94" s="57" t="b">
        <v>0</v>
      </c>
      <c r="Y94" s="57" t="b">
        <v>0</v>
      </c>
    </row>
    <row r="95" spans="1:25" s="46" customFormat="1" ht="12.75">
      <c r="A95" s="42">
        <v>5092</v>
      </c>
      <c r="B95" s="42" t="b">
        <v>0</v>
      </c>
      <c r="C95" s="42">
        <v>4999</v>
      </c>
      <c r="D95" s="43" t="s">
        <v>140</v>
      </c>
      <c r="E95" s="43" t="s">
        <v>141</v>
      </c>
      <c r="F95" s="43" t="s">
        <v>137</v>
      </c>
      <c r="G95" s="42">
        <v>1</v>
      </c>
      <c r="H95" s="42">
        <v>1</v>
      </c>
      <c r="I95" s="43" t="s">
        <v>142</v>
      </c>
      <c r="J95" s="43" t="s">
        <v>143</v>
      </c>
      <c r="K95" s="42">
        <v>1</v>
      </c>
      <c r="L95" s="43" t="s">
        <v>123</v>
      </c>
      <c r="M95" s="43" t="s">
        <v>124</v>
      </c>
      <c r="N95" s="44">
        <v>405</v>
      </c>
      <c r="O95" s="45"/>
      <c r="P95" s="45"/>
      <c r="Q95" s="45"/>
      <c r="R95" s="42" t="b">
        <v>1</v>
      </c>
      <c r="S95" s="43" t="s">
        <v>125</v>
      </c>
      <c r="T95" s="43" t="s">
        <v>124</v>
      </c>
      <c r="U95" s="43" t="s">
        <v>126</v>
      </c>
      <c r="V95" s="43" t="s">
        <v>133</v>
      </c>
      <c r="W95" s="43" t="s">
        <v>144</v>
      </c>
      <c r="X95" s="42" t="b">
        <v>0</v>
      </c>
      <c r="Y95" s="42" t="b">
        <v>0</v>
      </c>
    </row>
    <row r="96" spans="1:25" s="51" customFormat="1" ht="12.75">
      <c r="A96" s="47">
        <v>4463</v>
      </c>
      <c r="B96" s="47" t="b">
        <v>0</v>
      </c>
      <c r="C96" s="47">
        <v>4376</v>
      </c>
      <c r="D96" s="48" t="s">
        <v>145</v>
      </c>
      <c r="E96" s="48" t="s">
        <v>130</v>
      </c>
      <c r="F96" s="48" t="s">
        <v>146</v>
      </c>
      <c r="G96" s="50"/>
      <c r="H96" s="47">
        <v>2</v>
      </c>
      <c r="I96" s="48" t="s">
        <v>147</v>
      </c>
      <c r="J96" s="48" t="s">
        <v>124</v>
      </c>
      <c r="K96" s="47">
        <v>1</v>
      </c>
      <c r="L96" s="48" t="s">
        <v>123</v>
      </c>
      <c r="M96" s="48" t="s">
        <v>124</v>
      </c>
      <c r="N96" s="49">
        <v>399.56</v>
      </c>
      <c r="O96" s="50"/>
      <c r="P96" s="50"/>
      <c r="Q96" s="50"/>
      <c r="R96" s="47" t="b">
        <v>1</v>
      </c>
      <c r="S96" s="48" t="s">
        <v>125</v>
      </c>
      <c r="T96" s="48" t="s">
        <v>124</v>
      </c>
      <c r="U96" s="48" t="s">
        <v>126</v>
      </c>
      <c r="V96" s="48" t="s">
        <v>127</v>
      </c>
      <c r="W96" s="48" t="s">
        <v>128</v>
      </c>
      <c r="X96" s="47" t="b">
        <v>0</v>
      </c>
      <c r="Y96" s="47" t="b">
        <v>0</v>
      </c>
    </row>
    <row r="97" spans="1:25" s="46" customFormat="1" ht="12.75">
      <c r="A97" s="42">
        <v>4517</v>
      </c>
      <c r="B97" s="42" t="b">
        <v>0</v>
      </c>
      <c r="C97" s="42">
        <v>4430</v>
      </c>
      <c r="D97" s="43" t="s">
        <v>148</v>
      </c>
      <c r="E97" s="43" t="s">
        <v>149</v>
      </c>
      <c r="F97" s="43" t="s">
        <v>150</v>
      </c>
      <c r="G97" s="42">
        <v>1</v>
      </c>
      <c r="H97" s="42">
        <v>2</v>
      </c>
      <c r="I97" s="43" t="s">
        <v>151</v>
      </c>
      <c r="J97" s="43" t="s">
        <v>124</v>
      </c>
      <c r="K97" s="42">
        <v>1</v>
      </c>
      <c r="L97" s="43" t="s">
        <v>152</v>
      </c>
      <c r="M97" s="43" t="s">
        <v>124</v>
      </c>
      <c r="N97" s="44">
        <v>320</v>
      </c>
      <c r="O97" s="45"/>
      <c r="P97" s="45"/>
      <c r="Q97" s="45"/>
      <c r="R97" s="42" t="b">
        <v>1</v>
      </c>
      <c r="S97" s="43" t="s">
        <v>125</v>
      </c>
      <c r="T97" s="43" t="s">
        <v>124</v>
      </c>
      <c r="U97" s="43" t="s">
        <v>126</v>
      </c>
      <c r="V97" s="43" t="s">
        <v>133</v>
      </c>
      <c r="W97" s="43" t="s">
        <v>139</v>
      </c>
      <c r="X97" s="42" t="b">
        <v>0</v>
      </c>
      <c r="Y97" s="42" t="b">
        <v>0</v>
      </c>
    </row>
    <row r="98" spans="1:25" s="61" customFormat="1" ht="12.75">
      <c r="A98" s="57">
        <v>4570</v>
      </c>
      <c r="B98" s="57" t="b">
        <v>0</v>
      </c>
      <c r="C98" s="57">
        <v>4483</v>
      </c>
      <c r="D98" s="58" t="s">
        <v>153</v>
      </c>
      <c r="E98" s="58" t="s">
        <v>154</v>
      </c>
      <c r="F98" s="58" t="s">
        <v>155</v>
      </c>
      <c r="G98" s="57">
        <v>1</v>
      </c>
      <c r="H98" s="57">
        <v>3</v>
      </c>
      <c r="I98" s="58" t="s">
        <v>156</v>
      </c>
      <c r="J98" s="58" t="s">
        <v>124</v>
      </c>
      <c r="K98" s="57">
        <v>1</v>
      </c>
      <c r="L98" s="58" t="s">
        <v>152</v>
      </c>
      <c r="M98" s="58" t="s">
        <v>124</v>
      </c>
      <c r="N98" s="59">
        <v>4650</v>
      </c>
      <c r="O98" s="60"/>
      <c r="P98" s="60"/>
      <c r="Q98" s="60"/>
      <c r="R98" s="57" t="b">
        <v>1</v>
      </c>
      <c r="S98" s="58" t="s">
        <v>125</v>
      </c>
      <c r="T98" s="58" t="s">
        <v>124</v>
      </c>
      <c r="U98" s="58" t="s">
        <v>126</v>
      </c>
      <c r="V98" s="58" t="s">
        <v>133</v>
      </c>
      <c r="W98" s="58" t="s">
        <v>139</v>
      </c>
      <c r="X98" s="57" t="b">
        <v>0</v>
      </c>
      <c r="Y98" s="57" t="b">
        <v>0</v>
      </c>
    </row>
    <row r="99" spans="1:25" s="66" customFormat="1" ht="12.75">
      <c r="A99" s="62">
        <v>4887</v>
      </c>
      <c r="B99" s="62" t="b">
        <v>0</v>
      </c>
      <c r="C99" s="62">
        <v>4795</v>
      </c>
      <c r="D99" s="63" t="s">
        <v>157</v>
      </c>
      <c r="E99" s="63" t="s">
        <v>119</v>
      </c>
      <c r="F99" s="63" t="s">
        <v>150</v>
      </c>
      <c r="G99" s="62">
        <v>3</v>
      </c>
      <c r="H99" s="62">
        <v>2</v>
      </c>
      <c r="I99" s="63" t="s">
        <v>158</v>
      </c>
      <c r="J99" s="63" t="s">
        <v>159</v>
      </c>
      <c r="K99" s="62">
        <v>1</v>
      </c>
      <c r="L99" s="63" t="s">
        <v>123</v>
      </c>
      <c r="M99" s="63" t="s">
        <v>124</v>
      </c>
      <c r="N99" s="64">
        <v>6732.4</v>
      </c>
      <c r="O99" s="65"/>
      <c r="P99" s="65"/>
      <c r="Q99" s="65"/>
      <c r="R99" s="62" t="b">
        <v>1</v>
      </c>
      <c r="S99" s="63" t="s">
        <v>125</v>
      </c>
      <c r="T99" s="63" t="s">
        <v>124</v>
      </c>
      <c r="U99" s="63" t="s">
        <v>126</v>
      </c>
      <c r="V99" s="63" t="s">
        <v>133</v>
      </c>
      <c r="W99" s="63" t="s">
        <v>134</v>
      </c>
      <c r="X99" s="62" t="b">
        <v>0</v>
      </c>
      <c r="Y99" s="62" t="b">
        <v>0</v>
      </c>
    </row>
    <row r="100" spans="1:25" s="46" customFormat="1" ht="12.75">
      <c r="A100" s="42">
        <v>4681</v>
      </c>
      <c r="B100" s="42" t="b">
        <v>0</v>
      </c>
      <c r="C100" s="42">
        <v>4591</v>
      </c>
      <c r="D100" s="43" t="s">
        <v>160</v>
      </c>
      <c r="E100" s="43" t="s">
        <v>119</v>
      </c>
      <c r="F100" s="43" t="s">
        <v>120</v>
      </c>
      <c r="G100" s="42">
        <v>1</v>
      </c>
      <c r="H100" s="42">
        <v>2</v>
      </c>
      <c r="I100" s="43" t="s">
        <v>161</v>
      </c>
      <c r="J100" s="43" t="s">
        <v>124</v>
      </c>
      <c r="K100" s="42">
        <v>1</v>
      </c>
      <c r="L100" s="43" t="s">
        <v>123</v>
      </c>
      <c r="M100" s="43" t="s">
        <v>124</v>
      </c>
      <c r="N100" s="45"/>
      <c r="O100" s="44">
        <v>600</v>
      </c>
      <c r="P100" s="45"/>
      <c r="Q100" s="45"/>
      <c r="R100" s="42" t="b">
        <v>1</v>
      </c>
      <c r="S100" s="43" t="s">
        <v>125</v>
      </c>
      <c r="T100" s="43" t="s">
        <v>124</v>
      </c>
      <c r="U100" s="43" t="s">
        <v>162</v>
      </c>
      <c r="V100" s="43" t="s">
        <v>163</v>
      </c>
      <c r="W100" s="43" t="s">
        <v>164</v>
      </c>
      <c r="X100" s="42" t="b">
        <v>0</v>
      </c>
      <c r="Y100" s="42" t="b">
        <v>0</v>
      </c>
    </row>
    <row r="101" spans="1:25" s="46" customFormat="1" ht="12.75">
      <c r="A101" s="42">
        <v>4674</v>
      </c>
      <c r="B101" s="42" t="b">
        <v>0</v>
      </c>
      <c r="C101" s="42">
        <v>4584</v>
      </c>
      <c r="D101" s="43" t="s">
        <v>165</v>
      </c>
      <c r="E101" s="43" t="s">
        <v>166</v>
      </c>
      <c r="F101" s="43" t="s">
        <v>167</v>
      </c>
      <c r="G101" s="42">
        <v>1</v>
      </c>
      <c r="H101" s="42">
        <v>2</v>
      </c>
      <c r="I101" s="43" t="s">
        <v>168</v>
      </c>
      <c r="J101" s="43" t="s">
        <v>169</v>
      </c>
      <c r="K101" s="42">
        <v>1</v>
      </c>
      <c r="L101" s="43" t="s">
        <v>123</v>
      </c>
      <c r="M101" s="43" t="s">
        <v>124</v>
      </c>
      <c r="N101" s="44">
        <v>680</v>
      </c>
      <c r="O101" s="45"/>
      <c r="P101" s="45"/>
      <c r="Q101" s="45"/>
      <c r="R101" s="42" t="b">
        <v>1</v>
      </c>
      <c r="S101" s="43" t="s">
        <v>125</v>
      </c>
      <c r="T101" s="43" t="s">
        <v>124</v>
      </c>
      <c r="U101" s="43" t="s">
        <v>126</v>
      </c>
      <c r="V101" s="43" t="s">
        <v>133</v>
      </c>
      <c r="W101" s="43" t="s">
        <v>139</v>
      </c>
      <c r="X101" s="42" t="b">
        <v>0</v>
      </c>
      <c r="Y101" s="42" t="b">
        <v>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2" t="s">
        <v>68</v>
      </c>
      <c r="B1" s="82"/>
      <c r="C1" s="82"/>
      <c r="D1" s="82"/>
      <c r="E1" s="82"/>
      <c r="F1" s="82"/>
      <c r="G1" s="82"/>
      <c r="H1" s="82"/>
      <c r="I1" s="31"/>
    </row>
    <row r="2" spans="1:9" ht="12.75" customHeight="1">
      <c r="A2" s="83" t="s">
        <v>69</v>
      </c>
      <c r="B2" s="83"/>
      <c r="C2" s="83"/>
      <c r="D2" s="83"/>
      <c r="E2" s="83"/>
      <c r="F2" s="83"/>
      <c r="G2" s="83"/>
      <c r="H2" s="8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12775.2+7826.28</f>
        <v>20601.48</v>
      </c>
      <c r="C15" s="20">
        <f>4627.8+13883.4</f>
        <v>18511.2</v>
      </c>
      <c r="D15" s="20">
        <f>SUM(B15:C15)</f>
        <v>39112.68</v>
      </c>
      <c r="E15" s="1"/>
      <c r="F15" s="1"/>
      <c r="G15" s="1"/>
      <c r="H15" s="1"/>
    </row>
    <row r="16" spans="1:8" ht="12.75">
      <c r="A16" s="5" t="s">
        <v>72</v>
      </c>
      <c r="B16" s="20">
        <f>23218.73+6904.96</f>
        <v>30123.69</v>
      </c>
      <c r="C16" s="20">
        <f>25651.6</f>
        <v>25651.6</v>
      </c>
      <c r="D16" s="20">
        <f>SUM(B16:C16)</f>
        <v>55775.28999999999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34035.848</v>
      </c>
      <c r="C17" s="20">
        <f>H72+H77+H85</f>
        <v>19860.22</v>
      </c>
      <c r="D17" s="20">
        <f>SUM(B17:C17)</f>
        <v>53896.068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-3912.1579999999994</v>
      </c>
      <c r="C18" s="38">
        <f>C16-C17</f>
        <v>5791.379999999997</v>
      </c>
      <c r="D18" s="38">
        <f>SUM(B18:C18)</f>
        <v>1879.221999999998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1879.221999999998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-57436.5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-55557.278000000006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1" t="s">
        <v>63</v>
      </c>
      <c r="B26" s="72"/>
      <c r="C26" s="72"/>
      <c r="D26" s="72"/>
      <c r="E26" s="72"/>
      <c r="F26" s="72"/>
      <c r="G26" s="72"/>
      <c r="H26" s="25" t="s">
        <v>20</v>
      </c>
    </row>
    <row r="27" spans="1:8" ht="12.75" customHeight="1">
      <c r="A27" s="67" t="s">
        <v>21</v>
      </c>
      <c r="B27" s="67"/>
      <c r="C27" s="67"/>
      <c r="D27" s="67"/>
      <c r="E27" s="67"/>
      <c r="F27" s="67"/>
      <c r="G27" s="67"/>
      <c r="H27" s="26">
        <v>4.74</v>
      </c>
    </row>
    <row r="28" spans="1:8" ht="12.75" customHeight="1">
      <c r="A28" s="67" t="s">
        <v>22</v>
      </c>
      <c r="B28" s="67"/>
      <c r="C28" s="67"/>
      <c r="D28" s="67"/>
      <c r="E28" s="67"/>
      <c r="F28" s="67"/>
      <c r="G28" s="67"/>
      <c r="H28" s="26">
        <v>0.4</v>
      </c>
    </row>
    <row r="29" spans="1:8" ht="12.75" customHeight="1">
      <c r="A29" s="67" t="s">
        <v>17</v>
      </c>
      <c r="B29" s="67"/>
      <c r="C29" s="67"/>
      <c r="D29" s="67"/>
      <c r="E29" s="67"/>
      <c r="F29" s="67"/>
      <c r="G29" s="67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7.33</v>
      </c>
    </row>
    <row r="31" spans="1:8" ht="12.75" customHeight="1">
      <c r="A31" s="67"/>
      <c r="B31" s="67"/>
      <c r="C31" s="67"/>
      <c r="D31" s="67"/>
      <c r="E31" s="67"/>
      <c r="F31" s="67"/>
      <c r="G31" s="67"/>
      <c r="H31" s="26"/>
    </row>
    <row r="32" spans="1:8" ht="12.75" customHeight="1">
      <c r="A32" s="67" t="s">
        <v>23</v>
      </c>
      <c r="B32" s="67"/>
      <c r="C32" s="67"/>
      <c r="D32" s="67"/>
      <c r="E32" s="67"/>
      <c r="F32" s="67"/>
      <c r="G32" s="67"/>
      <c r="H32" s="26">
        <v>3.9</v>
      </c>
    </row>
    <row r="33" spans="1:8" ht="12.75" customHeight="1">
      <c r="A33" s="67" t="s">
        <v>24</v>
      </c>
      <c r="B33" s="67"/>
      <c r="C33" s="67"/>
      <c r="D33" s="67"/>
      <c r="E33" s="67"/>
      <c r="F33" s="67"/>
      <c r="G33" s="67"/>
      <c r="H33" s="26">
        <v>0</v>
      </c>
    </row>
    <row r="34" spans="1:8" ht="12.75" customHeight="1">
      <c r="A34" s="67" t="s">
        <v>25</v>
      </c>
      <c r="B34" s="67"/>
      <c r="C34" s="67"/>
      <c r="D34" s="67"/>
      <c r="E34" s="67"/>
      <c r="F34" s="67"/>
      <c r="G34" s="67"/>
      <c r="H34" s="26">
        <v>1.28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5.18</v>
      </c>
    </row>
    <row r="36" spans="1:8" ht="12.75" customHeight="1">
      <c r="A36" s="67"/>
      <c r="B36" s="67"/>
      <c r="C36" s="67"/>
      <c r="D36" s="67"/>
      <c r="E36" s="67"/>
      <c r="F36" s="67"/>
      <c r="G36" s="67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60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70</v>
      </c>
    </row>
    <row r="42" spans="1:9" ht="47.25" customHeight="1">
      <c r="A42" s="79" t="s">
        <v>30</v>
      </c>
      <c r="B42" s="80"/>
      <c r="C42" s="80"/>
      <c r="D42" s="80"/>
      <c r="E42" s="80"/>
      <c r="F42" s="80"/>
      <c r="G42" s="81"/>
      <c r="H42" s="28">
        <f>12*B5*I42</f>
        <v>8540.904</v>
      </c>
      <c r="I42" s="35">
        <v>2.39</v>
      </c>
    </row>
    <row r="43" spans="1:9" ht="24.75" customHeight="1">
      <c r="A43" s="84" t="s">
        <v>31</v>
      </c>
      <c r="B43" s="85"/>
      <c r="C43" s="85"/>
      <c r="D43" s="85"/>
      <c r="E43" s="85"/>
      <c r="F43" s="85"/>
      <c r="G43" s="86"/>
      <c r="H43" s="28">
        <f>12*I43*B5</f>
        <v>2251.3680000000004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1215.0240000000001</v>
      </c>
      <c r="I44" s="35">
        <v>0.34</v>
      </c>
    </row>
    <row r="45" spans="1:9" ht="24.75" customHeight="1">
      <c r="A45" s="84" t="s">
        <v>33</v>
      </c>
      <c r="B45" s="85"/>
      <c r="C45" s="85"/>
      <c r="D45" s="85"/>
      <c r="E45" s="85"/>
      <c r="F45" s="85"/>
      <c r="G45" s="86"/>
      <c r="H45" s="28">
        <f>12*B5*I45</f>
        <v>1215.0240000000001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643.248</v>
      </c>
      <c r="I46" s="35">
        <v>0.18</v>
      </c>
    </row>
    <row r="47" spans="1:9" ht="47.25" customHeight="1">
      <c r="A47" s="79" t="s">
        <v>36</v>
      </c>
      <c r="B47" s="80"/>
      <c r="C47" s="80"/>
      <c r="D47" s="80"/>
      <c r="E47" s="80"/>
      <c r="F47" s="80"/>
      <c r="G47" s="81"/>
      <c r="H47" s="28">
        <f>12*B5*I47</f>
        <v>2322.84</v>
      </c>
      <c r="I47" s="35">
        <v>0.65</v>
      </c>
    </row>
    <row r="48" spans="1:9" ht="24.75" customHeight="1">
      <c r="A48" s="84" t="s">
        <v>35</v>
      </c>
      <c r="B48" s="85"/>
      <c r="C48" s="85"/>
      <c r="D48" s="85"/>
      <c r="E48" s="85"/>
      <c r="F48" s="85"/>
      <c r="G48" s="86"/>
      <c r="H48" s="28">
        <f>12*B5*I48</f>
        <v>750.456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16938.863999999998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70</v>
      </c>
    </row>
    <row r="52" spans="1:9" ht="37.5" customHeight="1">
      <c r="A52" s="79" t="s">
        <v>80</v>
      </c>
      <c r="B52" s="80"/>
      <c r="C52" s="80"/>
      <c r="D52" s="80"/>
      <c r="E52" s="80"/>
      <c r="F52" s="80"/>
      <c r="G52" s="81"/>
      <c r="H52" s="28">
        <f>360*24.78+350</f>
        <v>9270.800000000001</v>
      </c>
      <c r="I52" s="35">
        <v>0.4</v>
      </c>
    </row>
    <row r="53" spans="1:8" ht="24.75" customHeight="1">
      <c r="A53" s="84" t="s">
        <v>53</v>
      </c>
      <c r="B53" s="85"/>
      <c r="C53" s="85"/>
      <c r="D53" s="85"/>
      <c r="E53" s="85"/>
      <c r="F53" s="85"/>
      <c r="G53" s="86"/>
      <c r="H53" s="28">
        <v>0</v>
      </c>
    </row>
    <row r="54" spans="1:8" ht="24.75" customHeight="1">
      <c r="A54" s="84" t="s">
        <v>54</v>
      </c>
      <c r="B54" s="85"/>
      <c r="C54" s="85"/>
      <c r="D54" s="85"/>
      <c r="E54" s="85"/>
      <c r="F54" s="85"/>
      <c r="G54" s="86"/>
      <c r="H54" s="28">
        <v>0</v>
      </c>
    </row>
    <row r="55" spans="1:8" ht="36" customHeight="1">
      <c r="A55" s="84" t="s">
        <v>55</v>
      </c>
      <c r="B55" s="85"/>
      <c r="C55" s="85"/>
      <c r="D55" s="85"/>
      <c r="E55" s="85"/>
      <c r="F55" s="85"/>
      <c r="G55" s="8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9270.800000000001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70</v>
      </c>
    </row>
    <row r="59" spans="1:9" ht="12.75" customHeight="1">
      <c r="A59" s="79" t="s">
        <v>44</v>
      </c>
      <c r="B59" s="80"/>
      <c r="C59" s="80"/>
      <c r="D59" s="80"/>
      <c r="E59" s="80"/>
      <c r="F59" s="80"/>
      <c r="G59" s="81"/>
      <c r="H59" s="28">
        <f>12*B5*I59</f>
        <v>7826.184</v>
      </c>
      <c r="I59" s="35">
        <v>2.19</v>
      </c>
    </row>
    <row r="60" spans="1:8" ht="24" customHeight="1">
      <c r="A60" s="79" t="s">
        <v>49</v>
      </c>
      <c r="B60" s="80"/>
      <c r="C60" s="80"/>
      <c r="D60" s="80"/>
      <c r="E60" s="80"/>
      <c r="F60" s="80"/>
      <c r="G60" s="8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7826.184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61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70</v>
      </c>
    </row>
    <row r="66" spans="1:9" ht="36.75" customHeight="1">
      <c r="A66" s="79" t="s">
        <v>38</v>
      </c>
      <c r="B66" s="80"/>
      <c r="C66" s="80"/>
      <c r="D66" s="80"/>
      <c r="E66" s="80"/>
      <c r="F66" s="80"/>
      <c r="G66" s="81"/>
      <c r="H66" s="28">
        <f>12*B5*I66</f>
        <v>3788.0160000000005</v>
      </c>
      <c r="I66" s="35">
        <v>1.06</v>
      </c>
    </row>
    <row r="67" spans="1:9" ht="24.75" customHeight="1">
      <c r="A67" s="84" t="s">
        <v>39</v>
      </c>
      <c r="B67" s="85"/>
      <c r="C67" s="85"/>
      <c r="D67" s="85"/>
      <c r="E67" s="85"/>
      <c r="F67" s="85"/>
      <c r="G67" s="86"/>
      <c r="H67" s="28">
        <f>12*B5*I67</f>
        <v>2680.2000000000003</v>
      </c>
      <c r="I67" s="35">
        <v>0.75</v>
      </c>
    </row>
    <row r="68" spans="1:9" ht="36.75" customHeight="1">
      <c r="A68" s="79" t="s">
        <v>48</v>
      </c>
      <c r="B68" s="80"/>
      <c r="C68" s="80"/>
      <c r="D68" s="80"/>
      <c r="E68" s="80"/>
      <c r="F68" s="80"/>
      <c r="G68" s="81"/>
      <c r="H68" s="28">
        <f>12*B5*I68</f>
        <v>4502.736000000001</v>
      </c>
      <c r="I68" s="35">
        <v>1.26</v>
      </c>
    </row>
    <row r="69" spans="1:9" ht="24.75" customHeight="1">
      <c r="A69" s="84" t="s">
        <v>40</v>
      </c>
      <c r="B69" s="85"/>
      <c r="C69" s="85"/>
      <c r="D69" s="85"/>
      <c r="E69" s="85"/>
      <c r="F69" s="85"/>
      <c r="G69" s="86"/>
      <c r="H69" s="28">
        <f>12*B5*I69</f>
        <v>857.6640000000001</v>
      </c>
      <c r="I69" s="35">
        <v>0.24</v>
      </c>
    </row>
    <row r="70" spans="1:9" ht="25.5" customHeight="1">
      <c r="A70" s="79" t="s">
        <v>41</v>
      </c>
      <c r="B70" s="80"/>
      <c r="C70" s="80"/>
      <c r="D70" s="80"/>
      <c r="E70" s="80"/>
      <c r="F70" s="80"/>
      <c r="G70" s="81"/>
      <c r="H70" s="28">
        <f>12*B5*I70</f>
        <v>1572.3840000000002</v>
      </c>
      <c r="I70" s="35">
        <v>0.44</v>
      </c>
    </row>
    <row r="71" spans="1:9" ht="24.75" customHeight="1">
      <c r="A71" s="84" t="s">
        <v>42</v>
      </c>
      <c r="B71" s="85"/>
      <c r="C71" s="85"/>
      <c r="D71" s="85"/>
      <c r="E71" s="85"/>
      <c r="F71" s="85"/>
      <c r="G71" s="86"/>
      <c r="H71" s="28">
        <f>12*B5*I71</f>
        <v>536.0400000000001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13937.040000000003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70</v>
      </c>
    </row>
    <row r="75" spans="1:8" ht="24" customHeight="1">
      <c r="A75" s="79" t="s">
        <v>59</v>
      </c>
      <c r="B75" s="80"/>
      <c r="C75" s="80"/>
      <c r="D75" s="80"/>
      <c r="E75" s="80"/>
      <c r="F75" s="80"/>
      <c r="G75" s="81"/>
      <c r="H75" s="28">
        <v>0</v>
      </c>
    </row>
    <row r="76" spans="1:8" ht="34.5" customHeight="1">
      <c r="A76" s="84" t="s">
        <v>52</v>
      </c>
      <c r="B76" s="85"/>
      <c r="C76" s="85"/>
      <c r="D76" s="85"/>
      <c r="E76" s="85"/>
      <c r="F76" s="85"/>
      <c r="G76" s="8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70</v>
      </c>
    </row>
    <row r="80" spans="1:8" ht="28.5" customHeight="1">
      <c r="A80" s="79" t="s">
        <v>77</v>
      </c>
      <c r="B80" s="80"/>
      <c r="C80" s="80"/>
      <c r="D80" s="80"/>
      <c r="E80" s="80"/>
      <c r="F80" s="80"/>
      <c r="G80" s="81"/>
      <c r="H80" s="28">
        <v>0</v>
      </c>
    </row>
    <row r="81" spans="1:8" ht="24.75" customHeight="1">
      <c r="A81" s="79" t="s">
        <v>50</v>
      </c>
      <c r="B81" s="80"/>
      <c r="C81" s="80"/>
      <c r="D81" s="80"/>
      <c r="E81" s="80"/>
      <c r="F81" s="80"/>
      <c r="G81" s="81"/>
      <c r="H81" s="28">
        <v>0</v>
      </c>
    </row>
    <row r="82" spans="1:8" ht="36" customHeight="1">
      <c r="A82" s="93" t="s">
        <v>78</v>
      </c>
      <c r="B82" s="94"/>
      <c r="C82" s="94"/>
      <c r="D82" s="94"/>
      <c r="E82" s="94"/>
      <c r="F82" s="94"/>
      <c r="G82" s="95"/>
      <c r="H82" s="28">
        <v>0</v>
      </c>
    </row>
    <row r="83" spans="1:8" ht="24.75" customHeight="1">
      <c r="A83" s="84" t="s">
        <v>51</v>
      </c>
      <c r="B83" s="85"/>
      <c r="C83" s="85"/>
      <c r="D83" s="85"/>
      <c r="E83" s="85"/>
      <c r="F83" s="85"/>
      <c r="G83" s="86"/>
      <c r="H83" s="28">
        <v>0</v>
      </c>
    </row>
    <row r="84" spans="1:8" ht="35.25" customHeight="1">
      <c r="A84" s="90" t="s">
        <v>79</v>
      </c>
      <c r="B84" s="91"/>
      <c r="C84" s="91"/>
      <c r="D84" s="91"/>
      <c r="E84" s="91"/>
      <c r="F84" s="91"/>
      <c r="G84" s="92"/>
      <c r="H84" s="28">
        <v>5923.18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H80+H81+H84+H83+H82</f>
        <v>5923.18</v>
      </c>
    </row>
    <row r="86" ht="12.75">
      <c r="H86" s="33"/>
    </row>
    <row r="87" ht="12.75">
      <c r="A87" t="s">
        <v>67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2015-03-20T08:17:20Z</dcterms:modified>
  <cp:category/>
  <cp:version/>
  <cp:contentType/>
  <cp:contentStatus/>
</cp:coreProperties>
</file>