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<sst xmlns="http://schemas.openxmlformats.org/spreadsheetml/2006/main" count="271" uniqueCount="161">
  <si>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</si>
  <si>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</si>
  <si>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</si>
  <si>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</si>
  <si>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</si>
  <si>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</si>
  <si>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</si>
  <si>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</si>
  <si>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</si>
  <si>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</si>
  <si>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</si>
  <si>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</si>
  <si>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</si>
  <si>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</si>
  <si>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</si>
  <si>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</si>
  <si>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</si>
  <si>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</si>
  <si>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</si>
  <si>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</si>
  <si>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</si>
  <si>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</si>
  <si>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</si>
  <si>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</si>
  <si>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</si>
  <si>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</si>
  <si>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</si>
  <si>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</si>
  <si>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</si>
  <si>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</si>
  <si>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</si>
  <si>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</si>
  <si>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</si>
  <si>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</si>
  <si>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</si>
  <si>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</si>
  <si>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</si>
  <si>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</si>
  <si>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</si>
  <si>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</si>
  <si>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</si>
  <si>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</si>
  <si>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</si>
  <si>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</si>
  <si>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</si>
  <si>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</si>
  <si>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</si>
  <si>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</si>
  <si>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</si>
  <si>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</si>
  <si>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</si>
  <si>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</si>
  <si>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</si>
  <si>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</si>
  <si>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</si>
  <si>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</si>
  <si>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</si>
  <si>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</si>
  <si>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</si>
  <si>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</si>
  <si>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</si>
  <si>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</si>
  <si>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</si>
  <si>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ул.Обская,54</t>
  </si>
  <si>
    <t>319,0</t>
  </si>
  <si>
    <t>22 чел.</t>
  </si>
  <si>
    <t>8 шт</t>
  </si>
  <si>
    <t>5,14 руб/кв.м/мес</t>
  </si>
  <si>
    <t>5,18 руб/кв.м/мес</t>
  </si>
  <si>
    <t>Отчет ООО "УК "Ленинский массив"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</si>
  <si>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</si>
  <si>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</si>
  <si>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</si>
  <si>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</si>
  <si>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</si>
  <si>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Замена рубильника - июль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Текущий ремонт системы ХВС   -август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</si>
  <si>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</si>
  <si>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</t>
    </r>
    <r>
      <rPr>
        <b/>
        <sz val="8"/>
        <rFont val="Arial Cyr"/>
        <family val="0"/>
      </rPr>
      <t xml:space="preserve">Уборка мусора на контейнерной площадке  - июль, август, сентябрь                                                                                     - Вывоз снега с придомовой территории- март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</si>
  <si>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</t>
    </r>
  </si>
  <si>
    <t>по содержанию и ремонту общего имущества в многоквартирном доме за период: 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</si>
  <si>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 с кровли-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</si>
  <si>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</si>
  <si>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</si>
  <si>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</si>
  <si>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</si>
  <si>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27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</si>
  <si>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</si>
  <si>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</si>
  <si>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</si>
  <si>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</si>
  <si>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</si>
  <si>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</si>
  <si>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</si>
  <si>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</si>
  <si>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</si>
  <si>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</si>
  <si>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</si>
  <si>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</si>
  <si>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</si>
  <si>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</si>
  <si>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</si>
  <si>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</si>
  <si>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</si>
  <si>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</si>
  <si>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</si>
  <si>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</si>
  <si>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</si>
  <si>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</si>
  <si>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</si>
  <si>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</si>
  <si>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</si>
  <si>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</si>
  <si>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</si>
  <si>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</si>
  <si>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</si>
  <si>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</si>
  <si>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</si>
  <si>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</si>
  <si>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</si>
  <si>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03.12.14</t>
  </si>
  <si>
    <t>08:45</t>
  </si>
  <si>
    <t>09:30</t>
  </si>
  <si>
    <t>Сброс снежных навесов с кровли ж/д - 20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</si>
  <si>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</si>
  <si>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</si>
  <si>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</si>
  <si>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</si>
  <si>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</si>
  <si>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30.10.14</t>
  </si>
  <si>
    <t>13:00</t>
  </si>
  <si>
    <t>17:00</t>
  </si>
  <si>
    <t>Прочистка дымохода - 6 м/п; оштукатуривание дымохода на площади 2 кв.м; демонтаж дымохода - 0,2 кв.м, монтаж дымохода - 0,2 кв.м.</t>
  </si>
  <si>
    <t>Глина - 10 кг.</t>
  </si>
  <si>
    <t>Специальные общедомовые технические устройства</t>
  </si>
  <si>
    <t>13.10.14</t>
  </si>
  <si>
    <t>15:00</t>
  </si>
  <si>
    <t>16:00</t>
  </si>
  <si>
    <t>Замена автомата  в э/щитке.</t>
  </si>
  <si>
    <t>Автомат 16А - 1 шт.</t>
  </si>
  <si>
    <t>квартира</t>
  </si>
  <si>
    <t>Электроснабжение</t>
  </si>
  <si>
    <t>10.02.14</t>
  </si>
  <si>
    <t>16:20</t>
  </si>
  <si>
    <t>Сброс снега : навесы - 10 м/п, козырёк - 2 кв.м</t>
  </si>
  <si>
    <t>СОИ (работы)</t>
  </si>
  <si>
    <t>Сезонные работы</t>
  </si>
  <si>
    <t>22.01.14</t>
  </si>
  <si>
    <t>09:00</t>
  </si>
  <si>
    <t>10:00</t>
  </si>
  <si>
    <t>Ремонт патрона, замена лампы.</t>
  </si>
  <si>
    <t>Лампа 60 Вт - 1 шт.</t>
  </si>
  <si>
    <t>22.04.14</t>
  </si>
  <si>
    <t>13:30</t>
  </si>
  <si>
    <t>14:30</t>
  </si>
  <si>
    <t>Консультация жильцу на дому.</t>
  </si>
  <si>
    <t>Технический надзор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</si>
  <si>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Сброс снега</t>
    </r>
  </si>
  <si>
    <t>ремонт ХВС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</si>
  <si>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дымохода (октябрь). Ремонт ХВС (сентябрь)  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</si>
  <si>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  </t>
    </r>
    <r>
      <rPr>
        <b/>
        <sz val="8"/>
        <rFont val="Arial Cyr"/>
        <family val="0"/>
      </rPr>
      <t xml:space="preserve">Очистка контейнерной площадки от мусора (май)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</si>
  <si>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t>очистка КП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</si>
</sst>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7" borderId="0" xfId="53" applyFont="1" applyFill="1" applyBorder="1" applyAlignment="1">
      <alignment horizontal="right"/>
      <protection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2" fillId="27" borderId="0" xfId="53" applyNumberFormat="1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42" fillId="0" borderId="0" xfId="53" applyFill="1" applyAlignment="1">
      <alignment/>
      <protection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1"/>
  <sheetViews>
    <sheetView tabSelected="1" workbookViewId="0" topLeftCell="A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6.625" style="33" customWidth="1"/>
  </cols>
  <sheetData>
    <row r="1" spans="1:9" ht="15.75">
      <c r="A1" s="89" t="s">
        <v>69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84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8383.2+19675.8</f>
        <v>28059</v>
      </c>
      <c r="C15" s="20">
        <v>19829.16</v>
      </c>
      <c r="D15" s="20">
        <f>SUM(B15:C15)</f>
        <v>47888.16</v>
      </c>
      <c r="E15" s="1"/>
      <c r="F15" s="1"/>
      <c r="G15" s="1"/>
      <c r="H15" s="1"/>
    </row>
    <row r="16" spans="1:8" ht="12.75">
      <c r="A16" s="5" t="s">
        <v>87</v>
      </c>
      <c r="B16" s="20">
        <f>7404.25+18250.72+243.74</f>
        <v>25898.710000000003</v>
      </c>
      <c r="C16" s="20">
        <v>17912.75</v>
      </c>
      <c r="D16" s="20">
        <f>SUM(B16:C16)</f>
        <v>43811.46000000001</v>
      </c>
      <c r="E16" s="1"/>
      <c r="F16" s="1"/>
      <c r="G16" s="1"/>
      <c r="H16" s="1"/>
    </row>
    <row r="17" spans="1:8" ht="12.75">
      <c r="A17" s="5" t="s">
        <v>88</v>
      </c>
      <c r="B17" s="40">
        <f>H49+H56+H61</f>
        <v>27423.080000000005</v>
      </c>
      <c r="C17" s="40">
        <f>H72+H77+H85</f>
        <v>19213</v>
      </c>
      <c r="D17" s="40">
        <f>SUM(B17:C17)</f>
        <v>46636.08</v>
      </c>
      <c r="E17" s="1"/>
      <c r="F17" s="1"/>
      <c r="G17" s="1"/>
      <c r="H17" s="1"/>
    </row>
    <row r="18" spans="1:8" ht="12.75">
      <c r="A18" s="5" t="s">
        <v>89</v>
      </c>
      <c r="B18" s="38">
        <f>B16-B17</f>
        <v>-1524.3700000000026</v>
      </c>
      <c r="C18" s="38">
        <f>C16-C17</f>
        <v>-1300.25</v>
      </c>
      <c r="D18" s="38">
        <f>SUM(B18:C18)</f>
        <v>-2824.6200000000026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-2824.6200000000026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-95454.12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-98278.73999999999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6" t="s">
        <v>60</v>
      </c>
      <c r="B26" s="97"/>
      <c r="C26" s="97"/>
      <c r="D26" s="97"/>
      <c r="E26" s="97"/>
      <c r="F26" s="97"/>
      <c r="G26" s="9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4.74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93" t="s">
        <v>18</v>
      </c>
      <c r="B30" s="94"/>
      <c r="C30" s="94"/>
      <c r="D30" s="94"/>
      <c r="E30" s="94"/>
      <c r="F30" s="94"/>
      <c r="G30" s="95"/>
      <c r="H30" s="27">
        <f>SUM(H27:H29)</f>
        <v>7.33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1.28</v>
      </c>
    </row>
    <row r="35" spans="1:8" ht="12.75" customHeight="1">
      <c r="A35" s="93" t="s">
        <v>19</v>
      </c>
      <c r="B35" s="94"/>
      <c r="C35" s="94"/>
      <c r="D35" s="94"/>
      <c r="E35" s="94"/>
      <c r="F35" s="94"/>
      <c r="G35" s="95"/>
      <c r="H35" s="27">
        <f>SUM(H32:H34)</f>
        <v>5.18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93" t="s">
        <v>28</v>
      </c>
      <c r="B37" s="94"/>
      <c r="C37" s="94"/>
      <c r="D37" s="94"/>
      <c r="E37" s="94"/>
      <c r="F37" s="94"/>
      <c r="G37" s="95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2" t="s">
        <v>29</v>
      </c>
      <c r="B41" s="73"/>
      <c r="C41" s="73"/>
      <c r="D41" s="74"/>
      <c r="E41" s="74"/>
      <c r="F41" s="74"/>
      <c r="G41" s="75"/>
      <c r="H41" s="4" t="s">
        <v>93</v>
      </c>
    </row>
    <row r="42" spans="1:9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9148.92</v>
      </c>
      <c r="I42" s="35">
        <v>2.39</v>
      </c>
    </row>
    <row r="43" spans="1:9" ht="36.75" customHeight="1">
      <c r="A43" s="76" t="s">
        <v>31</v>
      </c>
      <c r="B43" s="77"/>
      <c r="C43" s="77"/>
      <c r="D43" s="77"/>
      <c r="E43" s="77"/>
      <c r="F43" s="77"/>
      <c r="G43" s="78"/>
      <c r="H43" s="28">
        <f>12*I43*B5</f>
        <v>2411.6400000000003</v>
      </c>
      <c r="I43" s="35">
        <v>0.63</v>
      </c>
    </row>
    <row r="44" spans="1:9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>12*B5*I44</f>
        <v>1301.52</v>
      </c>
      <c r="I44" s="35">
        <v>0.34</v>
      </c>
    </row>
    <row r="45" spans="1:9" ht="24.75" customHeight="1">
      <c r="A45" s="76" t="s">
        <v>33</v>
      </c>
      <c r="B45" s="77"/>
      <c r="C45" s="77"/>
      <c r="D45" s="77"/>
      <c r="E45" s="77"/>
      <c r="F45" s="77"/>
      <c r="G45" s="78"/>
      <c r="H45" s="28">
        <f>12*B5*I45</f>
        <v>1301.52</v>
      </c>
      <c r="I45" s="35">
        <v>0.34</v>
      </c>
    </row>
    <row r="46" spans="1:9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>12*B5*I46</f>
        <v>689.04</v>
      </c>
      <c r="I46" s="35">
        <v>0.18</v>
      </c>
    </row>
    <row r="47" spans="1:9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2488.2000000000003</v>
      </c>
      <c r="I47" s="35">
        <v>0.65</v>
      </c>
    </row>
    <row r="48" spans="1:9" ht="24.75" customHeight="1">
      <c r="A48" s="76" t="s">
        <v>35</v>
      </c>
      <c r="B48" s="77"/>
      <c r="C48" s="77"/>
      <c r="D48" s="77"/>
      <c r="E48" s="77"/>
      <c r="F48" s="77"/>
      <c r="G48" s="78"/>
      <c r="H48" s="28">
        <f>12*B5*I48</f>
        <v>803.88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18144.720000000005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2" t="s">
        <v>37</v>
      </c>
      <c r="B51" s="73"/>
      <c r="C51" s="73"/>
      <c r="D51" s="74"/>
      <c r="E51" s="74"/>
      <c r="F51" s="74"/>
      <c r="G51" s="75"/>
      <c r="H51" s="4" t="s">
        <v>93</v>
      </c>
    </row>
    <row r="52" spans="1:9" ht="24" customHeight="1">
      <c r="A52" s="69" t="s">
        <v>156</v>
      </c>
      <c r="B52" s="70"/>
      <c r="C52" s="70"/>
      <c r="D52" s="70"/>
      <c r="E52" s="70"/>
      <c r="F52" s="70"/>
      <c r="G52" s="71"/>
      <c r="H52" s="28">
        <v>895.16</v>
      </c>
      <c r="I52" s="35">
        <v>0.4</v>
      </c>
    </row>
    <row r="53" spans="1:8" ht="24.75" customHeight="1">
      <c r="A53" s="76" t="s">
        <v>52</v>
      </c>
      <c r="B53" s="77"/>
      <c r="C53" s="77"/>
      <c r="D53" s="77"/>
      <c r="E53" s="77"/>
      <c r="F53" s="77"/>
      <c r="G53" s="78"/>
      <c r="H53" s="28">
        <v>0</v>
      </c>
    </row>
    <row r="54" spans="1:8" ht="24.75" customHeight="1">
      <c r="A54" s="76" t="s">
        <v>53</v>
      </c>
      <c r="B54" s="77"/>
      <c r="C54" s="77"/>
      <c r="D54" s="77"/>
      <c r="E54" s="77"/>
      <c r="F54" s="77"/>
      <c r="G54" s="78"/>
      <c r="H54" s="28">
        <v>0</v>
      </c>
    </row>
    <row r="55" spans="1:8" ht="36" customHeight="1">
      <c r="A55" s="76" t="s">
        <v>54</v>
      </c>
      <c r="B55" s="77"/>
      <c r="C55" s="77"/>
      <c r="D55" s="77"/>
      <c r="E55" s="77"/>
      <c r="F55" s="77"/>
      <c r="G55" s="7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2" t="s">
        <v>45</v>
      </c>
      <c r="B58" s="73"/>
      <c r="C58" s="73"/>
      <c r="D58" s="74"/>
      <c r="E58" s="74"/>
      <c r="F58" s="74"/>
      <c r="G58" s="75"/>
      <c r="H58" s="4" t="s">
        <v>93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v>8383.2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8383.2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2" t="s">
        <v>43</v>
      </c>
      <c r="B65" s="73"/>
      <c r="C65" s="73"/>
      <c r="D65" s="74"/>
      <c r="E65" s="74"/>
      <c r="F65" s="74"/>
      <c r="G65" s="75"/>
      <c r="H65" s="4" t="s">
        <v>93</v>
      </c>
    </row>
    <row r="66" spans="1:9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4057.6800000000003</v>
      </c>
      <c r="I66" s="35">
        <v>1.06</v>
      </c>
    </row>
    <row r="67" spans="1:9" ht="24" customHeight="1">
      <c r="A67" s="76" t="s">
        <v>39</v>
      </c>
      <c r="B67" s="77"/>
      <c r="C67" s="77"/>
      <c r="D67" s="77"/>
      <c r="E67" s="77"/>
      <c r="F67" s="77"/>
      <c r="G67" s="78"/>
      <c r="H67" s="28">
        <f>12*B5*I67</f>
        <v>3445.2000000000003</v>
      </c>
      <c r="I67" s="35">
        <v>0.9</v>
      </c>
    </row>
    <row r="68" spans="1:9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4823.28</v>
      </c>
      <c r="I68" s="35">
        <v>1.26</v>
      </c>
    </row>
    <row r="69" spans="1:9" ht="24.75" customHeight="1">
      <c r="A69" s="76" t="s">
        <v>40</v>
      </c>
      <c r="B69" s="77"/>
      <c r="C69" s="77"/>
      <c r="D69" s="77"/>
      <c r="E69" s="77"/>
      <c r="F69" s="77"/>
      <c r="G69" s="78"/>
      <c r="H69" s="28">
        <f>12*B5*I69</f>
        <v>918.7199999999999</v>
      </c>
      <c r="I69" s="35">
        <v>0.24</v>
      </c>
    </row>
    <row r="70" spans="1:9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1684.32</v>
      </c>
      <c r="I70" s="35">
        <v>0.44</v>
      </c>
    </row>
    <row r="71" spans="1:9" ht="24.75" customHeight="1">
      <c r="A71" s="76" t="s">
        <v>42</v>
      </c>
      <c r="B71" s="77"/>
      <c r="C71" s="77"/>
      <c r="D71" s="77"/>
      <c r="E71" s="77"/>
      <c r="F71" s="77"/>
      <c r="G71" s="78"/>
      <c r="H71" s="28">
        <f>12*B5*I71</f>
        <v>574.1999999999999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15503.4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2" t="s">
        <v>46</v>
      </c>
      <c r="B74" s="73"/>
      <c r="C74" s="73"/>
      <c r="D74" s="74"/>
      <c r="E74" s="74"/>
      <c r="F74" s="74"/>
      <c r="G74" s="75"/>
      <c r="H74" s="4" t="s">
        <v>93</v>
      </c>
    </row>
    <row r="75" spans="1:8" ht="35.25" customHeight="1">
      <c r="A75" s="69" t="s">
        <v>158</v>
      </c>
      <c r="B75" s="70"/>
      <c r="C75" s="70"/>
      <c r="D75" s="70"/>
      <c r="E75" s="70"/>
      <c r="F75" s="70"/>
      <c r="G75" s="71"/>
      <c r="H75" s="42">
        <f>1960+1334</f>
        <v>3294</v>
      </c>
    </row>
    <row r="76" spans="1:8" ht="34.5" customHeight="1">
      <c r="A76" s="76" t="s">
        <v>51</v>
      </c>
      <c r="B76" s="77"/>
      <c r="C76" s="77"/>
      <c r="D76" s="77"/>
      <c r="E76" s="77"/>
      <c r="F76" s="77"/>
      <c r="G76" s="7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3294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2" t="s">
        <v>47</v>
      </c>
      <c r="B79" s="73"/>
      <c r="C79" s="73"/>
      <c r="D79" s="74"/>
      <c r="E79" s="74"/>
      <c r="F79" s="74"/>
      <c r="G79" s="75"/>
      <c r="H79" s="4" t="s">
        <v>93</v>
      </c>
    </row>
    <row r="80" spans="1:8" ht="25.5" customHeight="1">
      <c r="A80" s="69" t="s">
        <v>81</v>
      </c>
      <c r="B80" s="70"/>
      <c r="C80" s="70"/>
      <c r="D80" s="70"/>
      <c r="E80" s="70"/>
      <c r="F80" s="70"/>
      <c r="G80" s="71"/>
      <c r="H80" s="28">
        <v>0</v>
      </c>
    </row>
    <row r="81" spans="1:8" ht="29.25" customHeight="1">
      <c r="A81" s="69" t="s">
        <v>82</v>
      </c>
      <c r="B81" s="70"/>
      <c r="C81" s="70"/>
      <c r="D81" s="70"/>
      <c r="E81" s="70"/>
      <c r="F81" s="70"/>
      <c r="G81" s="71"/>
      <c r="H81" s="28">
        <v>0</v>
      </c>
    </row>
    <row r="82" spans="1:8" ht="28.5" customHeight="1">
      <c r="A82" s="82" t="s">
        <v>83</v>
      </c>
      <c r="B82" s="83"/>
      <c r="C82" s="83"/>
      <c r="D82" s="83"/>
      <c r="E82" s="83"/>
      <c r="F82" s="83"/>
      <c r="G82" s="84"/>
      <c r="H82" s="28">
        <v>0</v>
      </c>
    </row>
    <row r="83" spans="1:8" ht="24.75" customHeight="1">
      <c r="A83" s="76" t="s">
        <v>50</v>
      </c>
      <c r="B83" s="77"/>
      <c r="C83" s="77"/>
      <c r="D83" s="77"/>
      <c r="E83" s="77"/>
      <c r="F83" s="77"/>
      <c r="G83" s="78"/>
      <c r="H83" s="28">
        <v>0</v>
      </c>
    </row>
    <row r="84" spans="1:9" ht="36" customHeight="1">
      <c r="A84" s="79" t="s">
        <v>159</v>
      </c>
      <c r="B84" s="80"/>
      <c r="C84" s="80"/>
      <c r="D84" s="80"/>
      <c r="E84" s="80"/>
      <c r="F84" s="80"/>
      <c r="G84" s="81"/>
      <c r="H84" s="28">
        <v>415.6</v>
      </c>
      <c r="I84" s="39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415.6</v>
      </c>
    </row>
    <row r="86" ht="12.75">
      <c r="H86" s="33"/>
    </row>
    <row r="88" ht="12.75">
      <c r="A88" t="s">
        <v>61</v>
      </c>
    </row>
    <row r="92" spans="1:25" ht="12.75">
      <c r="A92" s="41" t="s">
        <v>94</v>
      </c>
      <c r="B92" s="41" t="s">
        <v>95</v>
      </c>
      <c r="C92" s="41" t="s">
        <v>96</v>
      </c>
      <c r="D92" s="41" t="s">
        <v>97</v>
      </c>
      <c r="E92" s="41" t="s">
        <v>98</v>
      </c>
      <c r="F92" s="41" t="s">
        <v>99</v>
      </c>
      <c r="G92" s="41" t="s">
        <v>100</v>
      </c>
      <c r="H92" s="41" t="s">
        <v>101</v>
      </c>
      <c r="I92" s="41" t="s">
        <v>102</v>
      </c>
      <c r="J92" s="41" t="s">
        <v>103</v>
      </c>
      <c r="K92" s="41" t="s">
        <v>104</v>
      </c>
      <c r="L92" s="41" t="s">
        <v>105</v>
      </c>
      <c r="M92" s="41" t="s">
        <v>106</v>
      </c>
      <c r="N92" s="41" t="s">
        <v>107</v>
      </c>
      <c r="O92" s="41" t="s">
        <v>108</v>
      </c>
      <c r="P92" s="41" t="s">
        <v>109</v>
      </c>
      <c r="Q92" s="41" t="s">
        <v>110</v>
      </c>
      <c r="R92" s="41" t="s">
        <v>111</v>
      </c>
      <c r="S92" s="41" t="s">
        <v>112</v>
      </c>
      <c r="T92" s="41" t="s">
        <v>113</v>
      </c>
      <c r="U92" s="41" t="s">
        <v>114</v>
      </c>
      <c r="V92" s="41" t="s">
        <v>115</v>
      </c>
      <c r="W92" s="41" t="s">
        <v>116</v>
      </c>
      <c r="X92" s="41" t="s">
        <v>117</v>
      </c>
      <c r="Y92" s="41" t="s">
        <v>118</v>
      </c>
    </row>
    <row r="93" spans="1:25" s="64" customFormat="1" ht="12.75">
      <c r="A93" s="60">
        <v>5524</v>
      </c>
      <c r="B93" s="60" t="b">
        <v>0</v>
      </c>
      <c r="C93" s="60">
        <v>5430</v>
      </c>
      <c r="D93" s="61" t="s">
        <v>119</v>
      </c>
      <c r="E93" s="61" t="s">
        <v>120</v>
      </c>
      <c r="F93" s="61" t="s">
        <v>121</v>
      </c>
      <c r="G93" s="60">
        <v>1</v>
      </c>
      <c r="H93" s="60">
        <v>1</v>
      </c>
      <c r="I93" s="61" t="s">
        <v>122</v>
      </c>
      <c r="J93" s="61" t="s">
        <v>123</v>
      </c>
      <c r="K93" s="60">
        <v>1</v>
      </c>
      <c r="L93" s="61" t="s">
        <v>124</v>
      </c>
      <c r="M93" s="61" t="s">
        <v>123</v>
      </c>
      <c r="N93" s="62">
        <v>495.6</v>
      </c>
      <c r="O93" s="63"/>
      <c r="P93" s="63"/>
      <c r="Q93" s="63"/>
      <c r="R93" s="60" t="b">
        <v>1</v>
      </c>
      <c r="S93" s="61" t="s">
        <v>63</v>
      </c>
      <c r="T93" s="61" t="s">
        <v>123</v>
      </c>
      <c r="U93" s="61" t="s">
        <v>125</v>
      </c>
      <c r="V93" s="61" t="s">
        <v>126</v>
      </c>
      <c r="W93" s="61" t="s">
        <v>127</v>
      </c>
      <c r="X93" s="60" t="b">
        <v>0</v>
      </c>
      <c r="Y93" s="60" t="b">
        <v>0</v>
      </c>
    </row>
    <row r="94" spans="1:25" s="52" customFormat="1" ht="12.75">
      <c r="A94" s="48">
        <v>5397</v>
      </c>
      <c r="B94" s="48" t="b">
        <v>0</v>
      </c>
      <c r="C94" s="48">
        <v>5304</v>
      </c>
      <c r="D94" s="49" t="s">
        <v>128</v>
      </c>
      <c r="E94" s="49" t="s">
        <v>129</v>
      </c>
      <c r="F94" s="49" t="s">
        <v>130</v>
      </c>
      <c r="G94" s="48">
        <v>4</v>
      </c>
      <c r="H94" s="48">
        <v>2</v>
      </c>
      <c r="I94" s="49" t="s">
        <v>131</v>
      </c>
      <c r="J94" s="49" t="s">
        <v>132</v>
      </c>
      <c r="K94" s="48">
        <v>1</v>
      </c>
      <c r="L94" s="49" t="s">
        <v>124</v>
      </c>
      <c r="M94" s="49" t="s">
        <v>123</v>
      </c>
      <c r="N94" s="50">
        <v>1960</v>
      </c>
      <c r="O94" s="51"/>
      <c r="P94" s="51"/>
      <c r="Q94" s="51"/>
      <c r="R94" s="48" t="b">
        <v>1</v>
      </c>
      <c r="S94" s="49" t="s">
        <v>63</v>
      </c>
      <c r="T94" s="49" t="s">
        <v>123</v>
      </c>
      <c r="U94" s="49" t="s">
        <v>125</v>
      </c>
      <c r="V94" s="49" t="s">
        <v>126</v>
      </c>
      <c r="W94" s="49" t="s">
        <v>133</v>
      </c>
      <c r="X94" s="48" t="b">
        <v>0</v>
      </c>
      <c r="Y94" s="48" t="b">
        <v>0</v>
      </c>
    </row>
    <row r="95" spans="1:25" s="47" customFormat="1" ht="12.75">
      <c r="A95" s="43">
        <v>5347</v>
      </c>
      <c r="B95" s="43" t="b">
        <v>0</v>
      </c>
      <c r="C95" s="43">
        <v>5254</v>
      </c>
      <c r="D95" s="44" t="s">
        <v>134</v>
      </c>
      <c r="E95" s="44" t="s">
        <v>135</v>
      </c>
      <c r="F95" s="44" t="s">
        <v>136</v>
      </c>
      <c r="G95" s="43">
        <v>1</v>
      </c>
      <c r="H95" s="43">
        <v>1</v>
      </c>
      <c r="I95" s="44" t="s">
        <v>137</v>
      </c>
      <c r="J95" s="44" t="s">
        <v>138</v>
      </c>
      <c r="K95" s="43">
        <v>1</v>
      </c>
      <c r="L95" s="44" t="s">
        <v>139</v>
      </c>
      <c r="M95" s="44" t="s">
        <v>123</v>
      </c>
      <c r="N95" s="45">
        <v>400</v>
      </c>
      <c r="O95" s="46"/>
      <c r="P95" s="46"/>
      <c r="Q95" s="46"/>
      <c r="R95" s="43" t="b">
        <v>1</v>
      </c>
      <c r="S95" s="44" t="s">
        <v>63</v>
      </c>
      <c r="T95" s="44" t="s">
        <v>123</v>
      </c>
      <c r="U95" s="44" t="s">
        <v>125</v>
      </c>
      <c r="V95" s="44" t="s">
        <v>126</v>
      </c>
      <c r="W95" s="44" t="s">
        <v>140</v>
      </c>
      <c r="X95" s="43" t="b">
        <v>0</v>
      </c>
      <c r="Y95" s="43" t="b">
        <v>0</v>
      </c>
    </row>
    <row r="96" spans="1:25" s="64" customFormat="1" ht="12.75">
      <c r="A96" s="60">
        <v>4474</v>
      </c>
      <c r="B96" s="60" t="b">
        <v>0</v>
      </c>
      <c r="C96" s="60">
        <v>4387</v>
      </c>
      <c r="D96" s="61" t="s">
        <v>141</v>
      </c>
      <c r="E96" s="61" t="s">
        <v>142</v>
      </c>
      <c r="F96" s="61" t="s">
        <v>130</v>
      </c>
      <c r="G96" s="63"/>
      <c r="H96" s="60">
        <v>2</v>
      </c>
      <c r="I96" s="61" t="s">
        <v>143</v>
      </c>
      <c r="J96" s="61" t="s">
        <v>123</v>
      </c>
      <c r="K96" s="60">
        <v>1</v>
      </c>
      <c r="L96" s="61" t="s">
        <v>124</v>
      </c>
      <c r="M96" s="61" t="s">
        <v>123</v>
      </c>
      <c r="N96" s="62">
        <v>399.56</v>
      </c>
      <c r="O96" s="63"/>
      <c r="P96" s="63"/>
      <c r="Q96" s="63"/>
      <c r="R96" s="60" t="b">
        <v>1</v>
      </c>
      <c r="S96" s="61" t="s">
        <v>63</v>
      </c>
      <c r="T96" s="61" t="s">
        <v>123</v>
      </c>
      <c r="U96" s="61" t="s">
        <v>125</v>
      </c>
      <c r="V96" s="61" t="s">
        <v>144</v>
      </c>
      <c r="W96" s="61" t="s">
        <v>145</v>
      </c>
      <c r="X96" s="60" t="b">
        <v>0</v>
      </c>
      <c r="Y96" s="60" t="b">
        <v>0</v>
      </c>
    </row>
    <row r="97" spans="1:25" s="47" customFormat="1" ht="12.75">
      <c r="A97" s="43">
        <v>4391</v>
      </c>
      <c r="B97" s="43" t="b">
        <v>0</v>
      </c>
      <c r="C97" s="43">
        <v>4304</v>
      </c>
      <c r="D97" s="44" t="s">
        <v>146</v>
      </c>
      <c r="E97" s="44" t="s">
        <v>147</v>
      </c>
      <c r="F97" s="44" t="s">
        <v>148</v>
      </c>
      <c r="G97" s="43">
        <v>1</v>
      </c>
      <c r="H97" s="43">
        <v>1</v>
      </c>
      <c r="I97" s="44" t="s">
        <v>149</v>
      </c>
      <c r="J97" s="44" t="s">
        <v>150</v>
      </c>
      <c r="K97" s="43">
        <v>1</v>
      </c>
      <c r="L97" s="44" t="s">
        <v>124</v>
      </c>
      <c r="M97" s="44" t="s">
        <v>123</v>
      </c>
      <c r="N97" s="45">
        <v>370</v>
      </c>
      <c r="O97" s="46"/>
      <c r="P97" s="46"/>
      <c r="Q97" s="46"/>
      <c r="R97" s="43" t="b">
        <v>1</v>
      </c>
      <c r="S97" s="44" t="s">
        <v>63</v>
      </c>
      <c r="T97" s="44" t="s">
        <v>123</v>
      </c>
      <c r="U97" s="44" t="s">
        <v>125</v>
      </c>
      <c r="V97" s="44" t="s">
        <v>126</v>
      </c>
      <c r="W97" s="44" t="s">
        <v>140</v>
      </c>
      <c r="X97" s="43" t="b">
        <v>0</v>
      </c>
      <c r="Y97" s="43" t="b">
        <v>0</v>
      </c>
    </row>
    <row r="98" spans="1:25" s="47" customFormat="1" ht="12.75">
      <c r="A98" s="43">
        <v>4865</v>
      </c>
      <c r="B98" s="43" t="b">
        <v>0</v>
      </c>
      <c r="C98" s="43">
        <v>4774</v>
      </c>
      <c r="D98" s="44" t="s">
        <v>151</v>
      </c>
      <c r="E98" s="44" t="s">
        <v>152</v>
      </c>
      <c r="F98" s="44" t="s">
        <v>153</v>
      </c>
      <c r="G98" s="43">
        <v>1</v>
      </c>
      <c r="H98" s="43">
        <v>1</v>
      </c>
      <c r="I98" s="44" t="s">
        <v>154</v>
      </c>
      <c r="J98" s="44" t="s">
        <v>123</v>
      </c>
      <c r="K98" s="43">
        <v>1</v>
      </c>
      <c r="L98" s="44" t="s">
        <v>139</v>
      </c>
      <c r="M98" s="44" t="s">
        <v>123</v>
      </c>
      <c r="N98" s="45">
        <v>260</v>
      </c>
      <c r="O98" s="46"/>
      <c r="P98" s="46"/>
      <c r="Q98" s="46"/>
      <c r="R98" s="43" t="b">
        <v>1</v>
      </c>
      <c r="S98" s="44" t="s">
        <v>63</v>
      </c>
      <c r="T98" s="44" t="s">
        <v>123</v>
      </c>
      <c r="U98" s="44" t="s">
        <v>125</v>
      </c>
      <c r="V98" s="44" t="s">
        <v>144</v>
      </c>
      <c r="W98" s="44" t="s">
        <v>155</v>
      </c>
      <c r="X98" s="43" t="b">
        <v>0</v>
      </c>
      <c r="Y98" s="43" t="b">
        <v>0</v>
      </c>
    </row>
    <row r="99" spans="1:25" s="22" customFormat="1" ht="12.75">
      <c r="A99" s="65"/>
      <c r="B99" s="65"/>
      <c r="C99" s="65"/>
      <c r="D99" s="66"/>
      <c r="E99" s="66"/>
      <c r="F99" s="66"/>
      <c r="G99" s="65"/>
      <c r="H99" s="65"/>
      <c r="I99" s="66"/>
      <c r="J99" s="66"/>
      <c r="K99" s="65"/>
      <c r="L99" s="66"/>
      <c r="M99" s="66"/>
      <c r="N99" s="67"/>
      <c r="O99" s="68"/>
      <c r="P99" s="68"/>
      <c r="Q99" s="68"/>
      <c r="R99" s="65"/>
      <c r="S99" s="66"/>
      <c r="T99" s="66"/>
      <c r="U99" s="66"/>
      <c r="V99" s="66"/>
      <c r="W99" s="66"/>
      <c r="X99" s="65"/>
      <c r="Y99" s="65"/>
    </row>
    <row r="100" spans="1:14" s="57" customFormat="1" ht="12.75">
      <c r="A100" s="57">
        <v>4925</v>
      </c>
      <c r="D100" s="58">
        <v>41773</v>
      </c>
      <c r="I100" s="59" t="s">
        <v>160</v>
      </c>
      <c r="N100" s="57">
        <v>415.6</v>
      </c>
    </row>
    <row r="101" spans="1:14" s="52" customFormat="1" ht="12.75">
      <c r="A101" s="53">
        <v>5252</v>
      </c>
      <c r="D101" s="54">
        <v>41884</v>
      </c>
      <c r="I101" s="55" t="s">
        <v>157</v>
      </c>
      <c r="N101" s="56">
        <v>1334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9" t="s">
        <v>69</v>
      </c>
      <c r="B1" s="89"/>
      <c r="C1" s="89"/>
      <c r="D1" s="89"/>
      <c r="E1" s="89"/>
      <c r="F1" s="89"/>
      <c r="G1" s="89"/>
      <c r="H1" s="89"/>
      <c r="I1" s="31"/>
    </row>
    <row r="2" spans="1:9" ht="12.75" customHeight="1">
      <c r="A2" s="90" t="s">
        <v>79</v>
      </c>
      <c r="B2" s="90"/>
      <c r="C2" s="90"/>
      <c r="D2" s="90"/>
      <c r="E2" s="90"/>
      <c r="F2" s="90"/>
      <c r="G2" s="90"/>
      <c r="H2" s="9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19175.8+5550+7957.2</f>
        <v>32683</v>
      </c>
      <c r="C15" s="20">
        <f>19329.16</f>
        <v>19329.16</v>
      </c>
      <c r="D15" s="20">
        <f>SUM(B15:C15)</f>
        <v>52012.16</v>
      </c>
      <c r="E15" s="1"/>
      <c r="F15" s="1"/>
      <c r="G15" s="1"/>
      <c r="H15" s="1"/>
    </row>
    <row r="16" spans="1:8" ht="12.75">
      <c r="A16" s="5" t="s">
        <v>72</v>
      </c>
      <c r="B16" s="20">
        <f>19095.88+5305.25+8285.81</f>
        <v>32686.940000000002</v>
      </c>
      <c r="C16" s="20">
        <f>22311.87</f>
        <v>22311.87</v>
      </c>
      <c r="D16" s="20">
        <f>SUM(B16:C16)</f>
        <v>54998.81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35696.64000000001</v>
      </c>
      <c r="C17" s="20">
        <f>H72+H77+H85</f>
        <v>39614.78</v>
      </c>
      <c r="D17" s="20">
        <f>SUM(B17:C17)</f>
        <v>75311.42000000001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-3009.7000000000044</v>
      </c>
      <c r="C18" s="38">
        <f>C16-C17</f>
        <v>-17302.91</v>
      </c>
      <c r="D18" s="38">
        <f>SUM(B18:C18)</f>
        <v>-20312.610000000004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-20312.610000000004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-75141.51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-95454.12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6" t="s">
        <v>60</v>
      </c>
      <c r="B26" s="97"/>
      <c r="C26" s="97"/>
      <c r="D26" s="97"/>
      <c r="E26" s="97"/>
      <c r="F26" s="97"/>
      <c r="G26" s="9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4.74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93" t="s">
        <v>18</v>
      </c>
      <c r="B30" s="94"/>
      <c r="C30" s="94"/>
      <c r="D30" s="94"/>
      <c r="E30" s="94"/>
      <c r="F30" s="94"/>
      <c r="G30" s="95"/>
      <c r="H30" s="27">
        <f>SUM(H27:H29)</f>
        <v>7.33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1.28</v>
      </c>
    </row>
    <row r="35" spans="1:8" ht="12.75" customHeight="1">
      <c r="A35" s="93" t="s">
        <v>19</v>
      </c>
      <c r="B35" s="94"/>
      <c r="C35" s="94"/>
      <c r="D35" s="94"/>
      <c r="E35" s="94"/>
      <c r="F35" s="94"/>
      <c r="G35" s="95"/>
      <c r="H35" s="27">
        <f>SUM(H32:H34)</f>
        <v>5.18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93" t="s">
        <v>28</v>
      </c>
      <c r="B37" s="94"/>
      <c r="C37" s="94"/>
      <c r="D37" s="94"/>
      <c r="E37" s="94"/>
      <c r="F37" s="94"/>
      <c r="G37" s="95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2" t="s">
        <v>29</v>
      </c>
      <c r="B41" s="73"/>
      <c r="C41" s="73"/>
      <c r="D41" s="74"/>
      <c r="E41" s="74"/>
      <c r="F41" s="74"/>
      <c r="G41" s="75"/>
      <c r="H41" s="4" t="s">
        <v>70</v>
      </c>
    </row>
    <row r="42" spans="1:9" ht="47.25" customHeight="1">
      <c r="A42" s="69" t="s">
        <v>30</v>
      </c>
      <c r="B42" s="70"/>
      <c r="C42" s="70"/>
      <c r="D42" s="70"/>
      <c r="E42" s="70"/>
      <c r="F42" s="70"/>
      <c r="G42" s="71"/>
      <c r="H42" s="28">
        <f>12*B5*I42</f>
        <v>9148.92</v>
      </c>
      <c r="I42" s="35">
        <v>2.39</v>
      </c>
    </row>
    <row r="43" spans="1:9" ht="24.75" customHeight="1">
      <c r="A43" s="76" t="s">
        <v>31</v>
      </c>
      <c r="B43" s="77"/>
      <c r="C43" s="77"/>
      <c r="D43" s="77"/>
      <c r="E43" s="77"/>
      <c r="F43" s="77"/>
      <c r="G43" s="78"/>
      <c r="H43" s="28">
        <f>12*I43*B5</f>
        <v>2411.6400000000003</v>
      </c>
      <c r="I43" s="35">
        <v>0.63</v>
      </c>
    </row>
    <row r="44" spans="1:9" ht="13.5" customHeight="1">
      <c r="A44" s="91" t="s">
        <v>32</v>
      </c>
      <c r="B44" s="92"/>
      <c r="C44" s="92"/>
      <c r="D44" s="92"/>
      <c r="E44" s="92"/>
      <c r="F44" s="92"/>
      <c r="G44" s="92"/>
      <c r="H44" s="28">
        <f>12*B5*I44</f>
        <v>1301.52</v>
      </c>
      <c r="I44" s="35">
        <v>0.34</v>
      </c>
    </row>
    <row r="45" spans="1:9" ht="24.75" customHeight="1">
      <c r="A45" s="76" t="s">
        <v>33</v>
      </c>
      <c r="B45" s="77"/>
      <c r="C45" s="77"/>
      <c r="D45" s="77"/>
      <c r="E45" s="77"/>
      <c r="F45" s="77"/>
      <c r="G45" s="78"/>
      <c r="H45" s="28">
        <f>12*B5*I45</f>
        <v>1301.52</v>
      </c>
      <c r="I45" s="35">
        <v>0.34</v>
      </c>
    </row>
    <row r="46" spans="1:9" ht="13.5" customHeight="1">
      <c r="A46" s="91" t="s">
        <v>34</v>
      </c>
      <c r="B46" s="92"/>
      <c r="C46" s="92"/>
      <c r="D46" s="92"/>
      <c r="E46" s="92"/>
      <c r="F46" s="92"/>
      <c r="G46" s="92"/>
      <c r="H46" s="28">
        <f>12*B5*I46</f>
        <v>689.04</v>
      </c>
      <c r="I46" s="35">
        <v>0.18</v>
      </c>
    </row>
    <row r="47" spans="1:9" ht="47.25" customHeight="1">
      <c r="A47" s="69" t="s">
        <v>36</v>
      </c>
      <c r="B47" s="70"/>
      <c r="C47" s="70"/>
      <c r="D47" s="70"/>
      <c r="E47" s="70"/>
      <c r="F47" s="70"/>
      <c r="G47" s="71"/>
      <c r="H47" s="28">
        <f>12*B5*I47</f>
        <v>2488.2000000000003</v>
      </c>
      <c r="I47" s="35">
        <v>0.65</v>
      </c>
    </row>
    <row r="48" spans="1:9" ht="24.75" customHeight="1">
      <c r="A48" s="76" t="s">
        <v>35</v>
      </c>
      <c r="B48" s="77"/>
      <c r="C48" s="77"/>
      <c r="D48" s="77"/>
      <c r="E48" s="77"/>
      <c r="F48" s="77"/>
      <c r="G48" s="78"/>
      <c r="H48" s="28">
        <f>12*B5*I48</f>
        <v>803.88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18144.720000000005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2" t="s">
        <v>37</v>
      </c>
      <c r="B51" s="73"/>
      <c r="C51" s="73"/>
      <c r="D51" s="74"/>
      <c r="E51" s="74"/>
      <c r="F51" s="74"/>
      <c r="G51" s="75"/>
      <c r="H51" s="4" t="s">
        <v>70</v>
      </c>
    </row>
    <row r="52" spans="1:9" ht="24" customHeight="1">
      <c r="A52" s="69" t="s">
        <v>80</v>
      </c>
      <c r="B52" s="70"/>
      <c r="C52" s="70"/>
      <c r="D52" s="70"/>
      <c r="E52" s="70"/>
      <c r="F52" s="70"/>
      <c r="G52" s="71"/>
      <c r="H52" s="28">
        <f>370*24.78</f>
        <v>9168.6</v>
      </c>
      <c r="I52" s="35">
        <v>0.4</v>
      </c>
    </row>
    <row r="53" spans="1:8" ht="24.75" customHeight="1">
      <c r="A53" s="76" t="s">
        <v>52</v>
      </c>
      <c r="B53" s="77"/>
      <c r="C53" s="77"/>
      <c r="D53" s="77"/>
      <c r="E53" s="77"/>
      <c r="F53" s="77"/>
      <c r="G53" s="78"/>
      <c r="H53" s="28">
        <v>0</v>
      </c>
    </row>
    <row r="54" spans="1:8" ht="24.75" customHeight="1">
      <c r="A54" s="76" t="s">
        <v>53</v>
      </c>
      <c r="B54" s="77"/>
      <c r="C54" s="77"/>
      <c r="D54" s="77"/>
      <c r="E54" s="77"/>
      <c r="F54" s="77"/>
      <c r="G54" s="78"/>
      <c r="H54" s="28">
        <v>0</v>
      </c>
    </row>
    <row r="55" spans="1:8" ht="36" customHeight="1">
      <c r="A55" s="76" t="s">
        <v>54</v>
      </c>
      <c r="B55" s="77"/>
      <c r="C55" s="77"/>
      <c r="D55" s="77"/>
      <c r="E55" s="77"/>
      <c r="F55" s="77"/>
      <c r="G55" s="7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9168.6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2" t="s">
        <v>45</v>
      </c>
      <c r="B58" s="73"/>
      <c r="C58" s="73"/>
      <c r="D58" s="74"/>
      <c r="E58" s="74"/>
      <c r="F58" s="74"/>
      <c r="G58" s="75"/>
      <c r="H58" s="4" t="s">
        <v>70</v>
      </c>
    </row>
    <row r="59" spans="1:9" ht="12.75" customHeight="1">
      <c r="A59" s="69" t="s">
        <v>44</v>
      </c>
      <c r="B59" s="70"/>
      <c r="C59" s="70"/>
      <c r="D59" s="70"/>
      <c r="E59" s="70"/>
      <c r="F59" s="70"/>
      <c r="G59" s="71"/>
      <c r="H59" s="28">
        <f>12*B5*I59</f>
        <v>8383.32</v>
      </c>
      <c r="I59" s="35">
        <v>2.19</v>
      </c>
    </row>
    <row r="60" spans="1:8" ht="24" customHeight="1">
      <c r="A60" s="69" t="s">
        <v>49</v>
      </c>
      <c r="B60" s="70"/>
      <c r="C60" s="70"/>
      <c r="D60" s="70"/>
      <c r="E60" s="70"/>
      <c r="F60" s="70"/>
      <c r="G60" s="71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8383.32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2" t="s">
        <v>43</v>
      </c>
      <c r="B65" s="73"/>
      <c r="C65" s="73"/>
      <c r="D65" s="74"/>
      <c r="E65" s="74"/>
      <c r="F65" s="74"/>
      <c r="G65" s="75"/>
      <c r="H65" s="4" t="s">
        <v>70</v>
      </c>
    </row>
    <row r="66" spans="1:9" ht="36.75" customHeight="1">
      <c r="A66" s="69" t="s">
        <v>38</v>
      </c>
      <c r="B66" s="70"/>
      <c r="C66" s="70"/>
      <c r="D66" s="70"/>
      <c r="E66" s="70"/>
      <c r="F66" s="70"/>
      <c r="G66" s="71"/>
      <c r="H66" s="28">
        <f>12*B5*I66</f>
        <v>4057.6800000000003</v>
      </c>
      <c r="I66" s="35">
        <v>1.06</v>
      </c>
    </row>
    <row r="67" spans="1:9" ht="24.75" customHeight="1">
      <c r="A67" s="76" t="s">
        <v>39</v>
      </c>
      <c r="B67" s="77"/>
      <c r="C67" s="77"/>
      <c r="D67" s="77"/>
      <c r="E67" s="77"/>
      <c r="F67" s="77"/>
      <c r="G67" s="78"/>
      <c r="H67" s="28">
        <f>12*B5*I67</f>
        <v>2871</v>
      </c>
      <c r="I67" s="35">
        <v>0.75</v>
      </c>
    </row>
    <row r="68" spans="1:9" ht="36.75" customHeight="1">
      <c r="A68" s="69" t="s">
        <v>48</v>
      </c>
      <c r="B68" s="70"/>
      <c r="C68" s="70"/>
      <c r="D68" s="70"/>
      <c r="E68" s="70"/>
      <c r="F68" s="70"/>
      <c r="G68" s="71"/>
      <c r="H68" s="28">
        <f>12*B5*I68</f>
        <v>4823.28</v>
      </c>
      <c r="I68" s="35">
        <v>1.26</v>
      </c>
    </row>
    <row r="69" spans="1:9" ht="24.75" customHeight="1">
      <c r="A69" s="76" t="s">
        <v>40</v>
      </c>
      <c r="B69" s="77"/>
      <c r="C69" s="77"/>
      <c r="D69" s="77"/>
      <c r="E69" s="77"/>
      <c r="F69" s="77"/>
      <c r="G69" s="78"/>
      <c r="H69" s="28">
        <f>12*B5*I69</f>
        <v>918.7199999999999</v>
      </c>
      <c r="I69" s="35">
        <v>0.24</v>
      </c>
    </row>
    <row r="70" spans="1:9" ht="25.5" customHeight="1">
      <c r="A70" s="69" t="s">
        <v>41</v>
      </c>
      <c r="B70" s="70"/>
      <c r="C70" s="70"/>
      <c r="D70" s="70"/>
      <c r="E70" s="70"/>
      <c r="F70" s="70"/>
      <c r="G70" s="71"/>
      <c r="H70" s="28">
        <f>12*B5*I70</f>
        <v>1684.32</v>
      </c>
      <c r="I70" s="35">
        <v>0.44</v>
      </c>
    </row>
    <row r="71" spans="1:9" ht="24.75" customHeight="1">
      <c r="A71" s="76" t="s">
        <v>42</v>
      </c>
      <c r="B71" s="77"/>
      <c r="C71" s="77"/>
      <c r="D71" s="77"/>
      <c r="E71" s="77"/>
      <c r="F71" s="77"/>
      <c r="G71" s="78"/>
      <c r="H71" s="28">
        <f>12*B5*I71</f>
        <v>574.1999999999999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14929.199999999999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2" t="s">
        <v>46</v>
      </c>
      <c r="B74" s="73"/>
      <c r="C74" s="73"/>
      <c r="D74" s="74"/>
      <c r="E74" s="74"/>
      <c r="F74" s="74"/>
      <c r="G74" s="75"/>
      <c r="H74" s="4" t="s">
        <v>70</v>
      </c>
    </row>
    <row r="75" spans="1:8" ht="45" customHeight="1">
      <c r="A75" s="69" t="s">
        <v>75</v>
      </c>
      <c r="B75" s="70"/>
      <c r="C75" s="70"/>
      <c r="D75" s="70"/>
      <c r="E75" s="70"/>
      <c r="F75" s="70"/>
      <c r="G75" s="71"/>
      <c r="H75" s="28">
        <f>11090.08+6610</f>
        <v>17700.08</v>
      </c>
    </row>
    <row r="76" spans="1:8" ht="34.5" customHeight="1">
      <c r="A76" s="76" t="s">
        <v>51</v>
      </c>
      <c r="B76" s="77"/>
      <c r="C76" s="77"/>
      <c r="D76" s="77"/>
      <c r="E76" s="77"/>
      <c r="F76" s="77"/>
      <c r="G76" s="7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17700.08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2" t="s">
        <v>47</v>
      </c>
      <c r="B79" s="73"/>
      <c r="C79" s="73"/>
      <c r="D79" s="74"/>
      <c r="E79" s="74"/>
      <c r="F79" s="74"/>
      <c r="G79" s="75"/>
      <c r="H79" s="4" t="s">
        <v>70</v>
      </c>
    </row>
    <row r="80" spans="1:8" ht="25.5" customHeight="1">
      <c r="A80" s="69" t="s">
        <v>76</v>
      </c>
      <c r="B80" s="70"/>
      <c r="C80" s="70"/>
      <c r="D80" s="70"/>
      <c r="E80" s="70"/>
      <c r="F80" s="70"/>
      <c r="G80" s="71"/>
      <c r="H80" s="28">
        <v>0</v>
      </c>
    </row>
    <row r="81" spans="1:8" ht="29.25" customHeight="1">
      <c r="A81" s="69" t="s">
        <v>78</v>
      </c>
      <c r="B81" s="70"/>
      <c r="C81" s="70"/>
      <c r="D81" s="70"/>
      <c r="E81" s="70"/>
      <c r="F81" s="70"/>
      <c r="G81" s="71"/>
      <c r="H81" s="28">
        <v>0</v>
      </c>
    </row>
    <row r="82" spans="1:8" ht="28.5" customHeight="1">
      <c r="A82" s="82" t="s">
        <v>62</v>
      </c>
      <c r="B82" s="83"/>
      <c r="C82" s="83"/>
      <c r="D82" s="83"/>
      <c r="E82" s="83"/>
      <c r="F82" s="83"/>
      <c r="G82" s="84"/>
      <c r="H82" s="28">
        <v>0</v>
      </c>
    </row>
    <row r="83" spans="1:8" ht="24.75" customHeight="1">
      <c r="A83" s="76" t="s">
        <v>50</v>
      </c>
      <c r="B83" s="77"/>
      <c r="C83" s="77"/>
      <c r="D83" s="77"/>
      <c r="E83" s="77"/>
      <c r="F83" s="77"/>
      <c r="G83" s="78"/>
      <c r="H83" s="28">
        <v>0</v>
      </c>
    </row>
    <row r="84" spans="1:9" ht="50.25" customHeight="1">
      <c r="A84" s="79" t="s">
        <v>77</v>
      </c>
      <c r="B84" s="80"/>
      <c r="C84" s="80"/>
      <c r="D84" s="80"/>
      <c r="E84" s="80"/>
      <c r="F84" s="80"/>
      <c r="G84" s="81"/>
      <c r="H84" s="28">
        <f>446.6+510.4+478.5+5550</f>
        <v>6985.5</v>
      </c>
      <c r="I84" s="39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6985.5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2015-03-20T08:26:29Z</dcterms:modified>
  <cp:category/>
  <cp:version/>
  <cp:contentType/>
  <cp:contentStatus/>
</cp:coreProperties>
</file>