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tabRatio="608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Татьяна</author>
  </authors>
  <commentList>
    <comment ref="E21" authorId="0">
      <text>
        <r>
          <rPr>
            <b/>
            <sz val="8"/>
            <rFont val="Tahoma"/>
            <family val="0"/>
          </rPr>
          <t>Татьяна:</t>
        </r>
        <r>
          <rPr>
            <sz val="8"/>
            <rFont val="Tahoma"/>
            <family val="0"/>
          </rPr>
          <t xml:space="preserve">
УСН-24р.
ПФ -1053
</t>
        </r>
      </text>
    </comment>
    <comment ref="F21" authorId="0">
      <text>
        <r>
          <rPr>
            <b/>
            <sz val="8"/>
            <rFont val="Tahoma"/>
            <family val="0"/>
          </rPr>
          <t>Татьяна:</t>
        </r>
        <r>
          <rPr>
            <sz val="8"/>
            <rFont val="Tahoma"/>
            <family val="0"/>
          </rPr>
          <t xml:space="preserve">
пеня по ПФР
</t>
        </r>
      </text>
    </comment>
    <comment ref="H21" authorId="0">
      <text>
        <r>
          <rPr>
            <b/>
            <sz val="8"/>
            <rFont val="Tahoma"/>
            <family val="0"/>
          </rPr>
          <t>Татьяна:</t>
        </r>
        <r>
          <rPr>
            <sz val="8"/>
            <rFont val="Tahoma"/>
            <family val="0"/>
          </rPr>
          <t xml:space="preserve">
штраф за не своевременное пердоставление отчетности на 2012г</t>
        </r>
      </text>
    </comment>
    <comment ref="K21" authorId="0">
      <text>
        <r>
          <rPr>
            <b/>
            <sz val="8"/>
            <rFont val="Tahoma"/>
            <family val="0"/>
          </rPr>
          <t>Татьяна:</t>
        </r>
        <r>
          <rPr>
            <sz val="8"/>
            <rFont val="Tahoma"/>
            <family val="0"/>
          </rPr>
          <t xml:space="preserve">
пени по требованию</t>
        </r>
      </text>
    </comment>
  </commentList>
</comments>
</file>

<file path=xl/sharedStrings.xml><?xml version="1.0" encoding="utf-8"?>
<sst xmlns="http://schemas.openxmlformats.org/spreadsheetml/2006/main" count="35" uniqueCount="34">
  <si>
    <t>Годовой отчет о проведенных расходах в 2014г.</t>
  </si>
  <si>
    <t>Наименование статей расходов</t>
  </si>
  <si>
    <t>Месяц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</si>
  <si>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</si>
  <si>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</si>
  <si>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</si>
  <si>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</si>
  <si>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</si>
  <si>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</si>
  <si>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</si>
  <si>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</si>
  <si>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</si>
  <si>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</si>
  <si>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</si>
  <si>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ИТОГО</t>
  </si>
  <si>
    <t>Холодная вода</t>
  </si>
  <si>
    <t>Отопление</t>
  </si>
  <si>
    <t>ГВС</t>
  </si>
  <si>
    <t>Очистка стоков</t>
  </si>
  <si>
    <t>Вывоз мусора</t>
  </si>
  <si>
    <t>АО "ТГК-11":</t>
  </si>
  <si>
    <t>ООО "Томскводоканал":</t>
  </si>
  <si>
    <t>УМП "Спецавтохозяйство":</t>
  </si>
  <si>
    <t>Услуги сантехника, сантехнические материалы</t>
  </si>
  <si>
    <t>ООО "Тепломер-сервис"</t>
  </si>
  <si>
    <t>Зарплата</t>
  </si>
  <si>
    <t>Услуги банка</t>
  </si>
  <si>
    <t>Эксплуатация теплосчетчиков</t>
  </si>
  <si>
    <t>Прочие налоги и сборы</t>
  </si>
  <si>
    <t>Налоги с ЗП</t>
  </si>
  <si>
    <t>октябрь</t>
  </si>
  <si>
    <t>Подключение к электронному документообороту</t>
  </si>
  <si>
    <t>Ремонт крыши</t>
  </si>
  <si>
    <t>Уборка сосулек и льда с крыши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</si>
</sst>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0" xfId="59" applyBorder="1" applyAlignment="1">
      <alignment horizontal="right"/>
    </xf>
    <xf numFmtId="43" fontId="3" fillId="0" borderId="10" xfId="59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3" fontId="3" fillId="0" borderId="10" xfId="59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6"/>
  <sheetViews>
    <sheetView tabSelected="1" workbookViewId="0" topLeftCell="A1">
      <selection activeCell="M23" sqref="M23"/>
    </sheetView>
  </sheetViews>
  <sheetFormatPr defaultColWidth="9.00390625" defaultRowHeight="12.75"/>
  <cols>
    <col min="1" max="1" width="3.125" style="0" customWidth="1"/>
    <col min="2" max="2" width="31.875" style="0" customWidth="1"/>
    <col min="3" max="6" width="11.875" style="0" bestFit="1" customWidth="1"/>
    <col min="7" max="7" width="12.00390625" style="0" customWidth="1"/>
    <col min="8" max="13" width="11.875" style="0" bestFit="1" customWidth="1"/>
    <col min="14" max="14" width="11.875" style="0" customWidth="1"/>
    <col min="15" max="15" width="12.875" style="0" customWidth="1"/>
  </cols>
  <sheetData>
    <row r="3" ht="12.75">
      <c r="F3" s="1" t="s">
        <v>0</v>
      </c>
    </row>
    <row r="6" spans="2:15" ht="12.75">
      <c r="B6" s="10" t="s">
        <v>1</v>
      </c>
      <c r="C6" s="9" t="s">
        <v>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14</v>
      </c>
    </row>
    <row r="7" spans="2:15" ht="12.75">
      <c r="B7" s="10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30</v>
      </c>
      <c r="M7" s="2" t="s">
        <v>12</v>
      </c>
      <c r="N7" s="2" t="s">
        <v>13</v>
      </c>
      <c r="O7" s="9"/>
    </row>
    <row r="8" spans="2:15" s="1" customFormat="1" ht="12.75">
      <c r="B8" s="2" t="s">
        <v>20</v>
      </c>
      <c r="C8" s="3">
        <f>SUM(C9:C10)</f>
        <v>55184.75</v>
      </c>
      <c r="D8" s="3">
        <f aca="true" t="shared" si="0" ref="D8:N8">SUM(D9:D10)</f>
        <v>59559</v>
      </c>
      <c r="E8" s="3">
        <f t="shared" si="0"/>
        <v>35130.2</v>
      </c>
      <c r="F8" s="3">
        <f t="shared" si="0"/>
        <v>30095.95</v>
      </c>
      <c r="G8" s="3">
        <f t="shared" si="0"/>
        <v>8317.41</v>
      </c>
      <c r="H8" s="3">
        <f t="shared" si="0"/>
        <v>0</v>
      </c>
      <c r="I8" s="3">
        <f t="shared" si="0"/>
        <v>0</v>
      </c>
      <c r="J8" s="3">
        <f t="shared" si="0"/>
        <v>3248.54</v>
      </c>
      <c r="K8" s="3">
        <f t="shared" si="0"/>
        <v>9781.37</v>
      </c>
      <c r="L8" s="3">
        <f t="shared" si="0"/>
        <v>33453.37</v>
      </c>
      <c r="M8" s="3">
        <f t="shared" si="0"/>
        <v>49357.96</v>
      </c>
      <c r="N8" s="3">
        <f t="shared" si="0"/>
        <v>62816.33</v>
      </c>
      <c r="O8" s="3">
        <f>SUM(C8:N8)</f>
        <v>346944.88000000006</v>
      </c>
    </row>
    <row r="9" spans="2:15" ht="12.75">
      <c r="B9" s="4" t="s">
        <v>16</v>
      </c>
      <c r="C9" s="5">
        <v>52304.05</v>
      </c>
      <c r="D9" s="5">
        <v>57281</v>
      </c>
      <c r="E9" s="5">
        <v>32441.55</v>
      </c>
      <c r="F9" s="5">
        <v>27654.95</v>
      </c>
      <c r="G9" s="5">
        <v>5684.77</v>
      </c>
      <c r="H9" s="5"/>
      <c r="I9" s="5"/>
      <c r="J9" s="5"/>
      <c r="K9" s="5">
        <v>6815.35</v>
      </c>
      <c r="L9" s="5">
        <v>30597.2</v>
      </c>
      <c r="M9" s="5">
        <v>46332.78</v>
      </c>
      <c r="N9" s="5">
        <v>59672.85</v>
      </c>
      <c r="O9" s="3">
        <f aca="true" t="shared" si="1" ref="O9:O26">SUM(C9:N9)</f>
        <v>318784.5</v>
      </c>
    </row>
    <row r="10" spans="2:15" ht="12.75">
      <c r="B10" s="4" t="s">
        <v>17</v>
      </c>
      <c r="C10" s="5">
        <v>2880.7</v>
      </c>
      <c r="D10" s="5">
        <v>2278</v>
      </c>
      <c r="E10" s="5">
        <v>2688.65</v>
      </c>
      <c r="F10" s="5">
        <v>2441</v>
      </c>
      <c r="G10" s="5">
        <v>2632.64</v>
      </c>
      <c r="H10" s="5"/>
      <c r="I10" s="5"/>
      <c r="J10" s="5">
        <v>3248.54</v>
      </c>
      <c r="K10" s="5">
        <v>2966.02</v>
      </c>
      <c r="L10" s="5">
        <v>2856.17</v>
      </c>
      <c r="M10" s="5">
        <v>3025.18</v>
      </c>
      <c r="N10" s="5">
        <v>3143.48</v>
      </c>
      <c r="O10" s="3">
        <f t="shared" si="1"/>
        <v>28160.38</v>
      </c>
    </row>
    <row r="11" spans="2:15" s="1" customFormat="1" ht="12.75">
      <c r="B11" s="2" t="s">
        <v>21</v>
      </c>
      <c r="C11" s="6">
        <f>SUM(C12:C13)</f>
        <v>6155.1</v>
      </c>
      <c r="D11" s="6">
        <f aca="true" t="shared" si="2" ref="D11:N11">SUM(D12:D13)</f>
        <v>5617.75</v>
      </c>
      <c r="E11" s="6">
        <f t="shared" si="2"/>
        <v>5666.6</v>
      </c>
      <c r="F11" s="6">
        <f t="shared" si="2"/>
        <v>3614.8999999999996</v>
      </c>
      <c r="G11" s="6">
        <f t="shared" si="2"/>
        <v>5129.25</v>
      </c>
      <c r="H11" s="6">
        <f t="shared" si="2"/>
        <v>4738.45</v>
      </c>
      <c r="I11" s="6">
        <f t="shared" si="2"/>
        <v>4616.33</v>
      </c>
      <c r="J11" s="6">
        <f t="shared" si="2"/>
        <v>3912.37</v>
      </c>
      <c r="K11" s="6">
        <f t="shared" si="2"/>
        <v>5690.719999999999</v>
      </c>
      <c r="L11" s="6">
        <f t="shared" si="2"/>
        <v>3042.59</v>
      </c>
      <c r="M11" s="6">
        <f t="shared" si="2"/>
        <v>10365.24</v>
      </c>
      <c r="N11" s="6">
        <f t="shared" si="2"/>
        <v>5741.530000000001</v>
      </c>
      <c r="O11" s="3">
        <f t="shared" si="1"/>
        <v>64290.829999999994</v>
      </c>
    </row>
    <row r="12" spans="2:15" ht="12.75">
      <c r="B12" s="4" t="s">
        <v>15</v>
      </c>
      <c r="C12" s="5">
        <v>3660.3</v>
      </c>
      <c r="D12" s="5">
        <v>3340.75</v>
      </c>
      <c r="E12" s="5">
        <v>3369.8</v>
      </c>
      <c r="F12" s="5">
        <v>2149.7</v>
      </c>
      <c r="G12" s="5">
        <v>3050.25</v>
      </c>
      <c r="H12" s="5">
        <v>2817.85</v>
      </c>
      <c r="I12" s="5">
        <v>2745.23</v>
      </c>
      <c r="J12" s="5">
        <v>2326.94</v>
      </c>
      <c r="K12" s="5">
        <v>3384.64</v>
      </c>
      <c r="L12" s="5">
        <v>3022</v>
      </c>
      <c r="M12" s="5">
        <v>6164.88</v>
      </c>
      <c r="N12" s="5">
        <v>3414.86</v>
      </c>
      <c r="O12" s="3">
        <f t="shared" si="1"/>
        <v>39447.2</v>
      </c>
    </row>
    <row r="13" spans="2:15" ht="12.75">
      <c r="B13" s="4" t="s">
        <v>18</v>
      </c>
      <c r="C13" s="5">
        <v>2494.8</v>
      </c>
      <c r="D13" s="5">
        <v>2277</v>
      </c>
      <c r="E13" s="5">
        <v>2296.8</v>
      </c>
      <c r="F13" s="5">
        <v>1465.2</v>
      </c>
      <c r="G13" s="5">
        <v>2079</v>
      </c>
      <c r="H13" s="5">
        <v>1920.6</v>
      </c>
      <c r="I13" s="5">
        <v>1871.1</v>
      </c>
      <c r="J13" s="5">
        <v>1585.43</v>
      </c>
      <c r="K13" s="5">
        <v>2306.08</v>
      </c>
      <c r="L13" s="5">
        <v>20.59</v>
      </c>
      <c r="M13" s="5">
        <v>4200.36</v>
      </c>
      <c r="N13" s="5">
        <v>2326.67</v>
      </c>
      <c r="O13" s="3">
        <f t="shared" si="1"/>
        <v>24843.630000000005</v>
      </c>
    </row>
    <row r="14" spans="2:15" s="1" customFormat="1" ht="12.75">
      <c r="B14" s="2" t="s">
        <v>22</v>
      </c>
      <c r="C14" s="6">
        <f>C15</f>
        <v>578.02</v>
      </c>
      <c r="D14" s="6">
        <f aca="true" t="shared" si="3" ref="D14:N14">D15</f>
        <v>766</v>
      </c>
      <c r="E14" s="6">
        <f t="shared" si="3"/>
        <v>866</v>
      </c>
      <c r="F14" s="6">
        <f t="shared" si="3"/>
        <v>578</v>
      </c>
      <c r="G14" s="6">
        <f t="shared" si="3"/>
        <v>578</v>
      </c>
      <c r="H14" s="6">
        <f t="shared" si="3"/>
        <v>578</v>
      </c>
      <c r="I14" s="6">
        <f t="shared" si="3"/>
        <v>578.02</v>
      </c>
      <c r="J14" s="6">
        <f t="shared" si="3"/>
        <v>578.02</v>
      </c>
      <c r="K14" s="6">
        <f t="shared" si="3"/>
        <v>578.02</v>
      </c>
      <c r="L14" s="6">
        <f t="shared" si="3"/>
        <v>578.02</v>
      </c>
      <c r="M14" s="6">
        <f t="shared" si="3"/>
        <v>578.02</v>
      </c>
      <c r="N14" s="6">
        <f t="shared" si="3"/>
        <v>578.02</v>
      </c>
      <c r="O14" s="3">
        <f t="shared" si="1"/>
        <v>7412.140000000001</v>
      </c>
    </row>
    <row r="15" spans="2:15" ht="12.75">
      <c r="B15" s="4" t="s">
        <v>19</v>
      </c>
      <c r="C15" s="5">
        <v>578.02</v>
      </c>
      <c r="D15" s="5">
        <v>766</v>
      </c>
      <c r="E15" s="5">
        <v>866</v>
      </c>
      <c r="F15" s="5">
        <v>578</v>
      </c>
      <c r="G15" s="5">
        <v>578</v>
      </c>
      <c r="H15" s="5">
        <v>578</v>
      </c>
      <c r="I15" s="5">
        <v>578.02</v>
      </c>
      <c r="J15" s="5">
        <v>578.02</v>
      </c>
      <c r="K15" s="5">
        <v>578.02</v>
      </c>
      <c r="L15" s="5">
        <v>578.02</v>
      </c>
      <c r="M15" s="5">
        <v>578.02</v>
      </c>
      <c r="N15" s="5">
        <v>578.02</v>
      </c>
      <c r="O15" s="3"/>
    </row>
    <row r="16" spans="2:15" ht="12.75">
      <c r="B16" s="4" t="s">
        <v>23</v>
      </c>
      <c r="C16" s="5"/>
      <c r="D16" s="5"/>
      <c r="E16" s="5">
        <v>1016</v>
      </c>
      <c r="F16" s="5"/>
      <c r="G16" s="5"/>
      <c r="H16" s="5"/>
      <c r="I16" s="5"/>
      <c r="J16" s="5"/>
      <c r="K16" s="5">
        <v>3000</v>
      </c>
      <c r="L16" s="5"/>
      <c r="M16" s="5"/>
      <c r="N16" s="5">
        <v>400</v>
      </c>
      <c r="O16" s="3">
        <f t="shared" si="1"/>
        <v>4416</v>
      </c>
    </row>
    <row r="17" spans="2:15" s="1" customFormat="1" ht="12.75">
      <c r="B17" s="2" t="s">
        <v>24</v>
      </c>
      <c r="C17" s="6">
        <f>C18</f>
        <v>2800</v>
      </c>
      <c r="D17" s="6">
        <f aca="true" t="shared" si="4" ref="D17:N17">D18</f>
        <v>2800</v>
      </c>
      <c r="E17" s="6">
        <f t="shared" si="4"/>
        <v>2800</v>
      </c>
      <c r="F17" s="6">
        <f t="shared" si="4"/>
        <v>2800</v>
      </c>
      <c r="G17" s="6">
        <f t="shared" si="4"/>
        <v>28394</v>
      </c>
      <c r="H17" s="6">
        <f t="shared" si="4"/>
        <v>0</v>
      </c>
      <c r="I17" s="6">
        <f t="shared" si="4"/>
        <v>0</v>
      </c>
      <c r="J17" s="6">
        <f t="shared" si="4"/>
        <v>11687</v>
      </c>
      <c r="K17" s="6">
        <f t="shared" si="4"/>
        <v>0</v>
      </c>
      <c r="L17" s="6">
        <f t="shared" si="4"/>
        <v>0</v>
      </c>
      <c r="M17" s="6">
        <f t="shared" si="4"/>
        <v>2600</v>
      </c>
      <c r="N17" s="6">
        <f t="shared" si="4"/>
        <v>2600</v>
      </c>
      <c r="O17" s="3">
        <f t="shared" si="1"/>
        <v>56481</v>
      </c>
    </row>
    <row r="18" spans="2:15" ht="12.75">
      <c r="B18" s="4" t="s">
        <v>27</v>
      </c>
      <c r="C18" s="5">
        <v>2800</v>
      </c>
      <c r="D18" s="5">
        <v>2800</v>
      </c>
      <c r="E18" s="5">
        <v>2800</v>
      </c>
      <c r="F18" s="5">
        <v>2800</v>
      </c>
      <c r="G18" s="5">
        <v>28394</v>
      </c>
      <c r="H18" s="5"/>
      <c r="I18" s="5"/>
      <c r="J18" s="5">
        <v>11687</v>
      </c>
      <c r="K18" s="5"/>
      <c r="L18" s="5"/>
      <c r="M18" s="5">
        <v>2600</v>
      </c>
      <c r="N18" s="5">
        <v>2600</v>
      </c>
      <c r="O18" s="3"/>
    </row>
    <row r="19" spans="2:15" ht="12.75">
      <c r="B19" s="4" t="s">
        <v>25</v>
      </c>
      <c r="C19" s="5">
        <v>6500</v>
      </c>
      <c r="D19" s="5">
        <v>6500</v>
      </c>
      <c r="E19" s="5">
        <v>6500</v>
      </c>
      <c r="F19" s="5">
        <v>6500</v>
      </c>
      <c r="G19" s="5">
        <v>6500</v>
      </c>
      <c r="H19" s="5">
        <v>6500</v>
      </c>
      <c r="I19" s="5">
        <v>6500</v>
      </c>
      <c r="J19" s="5">
        <v>9295</v>
      </c>
      <c r="K19" s="5">
        <v>9300</v>
      </c>
      <c r="L19" s="5">
        <v>9300</v>
      </c>
      <c r="M19" s="5">
        <v>9300</v>
      </c>
      <c r="N19" s="5">
        <v>9300</v>
      </c>
      <c r="O19" s="3">
        <f t="shared" si="1"/>
        <v>91995</v>
      </c>
    </row>
    <row r="20" spans="2:15" ht="12.75">
      <c r="B20" s="4" t="s">
        <v>29</v>
      </c>
      <c r="C20" s="5">
        <v>2795</v>
      </c>
      <c r="D20" s="5">
        <v>2795</v>
      </c>
      <c r="E20" s="5">
        <v>2795</v>
      </c>
      <c r="F20" s="5">
        <v>2795</v>
      </c>
      <c r="G20" s="5">
        <v>2795</v>
      </c>
      <c r="H20" s="5">
        <v>2795</v>
      </c>
      <c r="I20" s="5">
        <v>2795</v>
      </c>
      <c r="J20" s="5"/>
      <c r="K20" s="5"/>
      <c r="L20" s="5"/>
      <c r="M20" s="5"/>
      <c r="N20" s="5"/>
      <c r="O20" s="3">
        <f t="shared" si="1"/>
        <v>19565</v>
      </c>
    </row>
    <row r="21" spans="2:15" ht="12.75">
      <c r="B21" s="4" t="s">
        <v>28</v>
      </c>
      <c r="C21" s="5"/>
      <c r="D21" s="5"/>
      <c r="E21" s="5">
        <f>1053+24</f>
        <v>1077</v>
      </c>
      <c r="F21" s="5">
        <v>123.87</v>
      </c>
      <c r="G21" s="5"/>
      <c r="H21" s="5">
        <v>1716</v>
      </c>
      <c r="I21" s="5"/>
      <c r="J21" s="5"/>
      <c r="K21" s="5">
        <v>1.29</v>
      </c>
      <c r="L21" s="5"/>
      <c r="M21" s="5"/>
      <c r="N21" s="5"/>
      <c r="O21" s="3">
        <f t="shared" si="1"/>
        <v>2918.16</v>
      </c>
    </row>
    <row r="22" spans="2:15" ht="12.75">
      <c r="B22" s="4" t="s">
        <v>26</v>
      </c>
      <c r="C22" s="5">
        <v>717</v>
      </c>
      <c r="D22" s="5">
        <v>1564.2</v>
      </c>
      <c r="E22" s="5">
        <v>664</v>
      </c>
      <c r="F22" s="5">
        <v>704</v>
      </c>
      <c r="G22" s="5">
        <v>704</v>
      </c>
      <c r="H22" s="5">
        <v>704</v>
      </c>
      <c r="I22" s="5">
        <v>641</v>
      </c>
      <c r="J22" s="5">
        <v>741</v>
      </c>
      <c r="K22" s="5">
        <v>700</v>
      </c>
      <c r="L22" s="5">
        <v>623</v>
      </c>
      <c r="M22" s="5">
        <v>1346</v>
      </c>
      <c r="N22" s="5">
        <v>1802</v>
      </c>
      <c r="O22" s="3">
        <f t="shared" si="1"/>
        <v>10910.2</v>
      </c>
    </row>
    <row r="23" spans="2:15" ht="12.75">
      <c r="B23" s="4" t="s">
        <v>31</v>
      </c>
      <c r="C23" s="5"/>
      <c r="D23" s="5"/>
      <c r="E23" s="5"/>
      <c r="F23" s="5"/>
      <c r="G23" s="5"/>
      <c r="H23" s="5"/>
      <c r="I23" s="5"/>
      <c r="J23" s="5"/>
      <c r="K23" s="5"/>
      <c r="L23" s="5">
        <v>1500</v>
      </c>
      <c r="M23" s="5"/>
      <c r="N23" s="5"/>
      <c r="O23" s="3">
        <f t="shared" si="1"/>
        <v>1500</v>
      </c>
    </row>
    <row r="24" spans="2:15" ht="12.75">
      <c r="B24" s="4" t="s">
        <v>32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v>9858</v>
      </c>
      <c r="N24" s="5"/>
      <c r="O24" s="3">
        <f t="shared" si="1"/>
        <v>9858</v>
      </c>
    </row>
    <row r="25" spans="2:15" ht="12.75">
      <c r="B25" s="4" t="s">
        <v>33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1500</v>
      </c>
      <c r="O25" s="3">
        <f t="shared" si="1"/>
        <v>1500</v>
      </c>
    </row>
    <row r="26" spans="2:15" s="1" customFormat="1" ht="12.75">
      <c r="B26" s="7" t="s">
        <v>14</v>
      </c>
      <c r="C26" s="8">
        <f>C8+C11+C14+C16+C17+C19+C20+C21+C22+C23+C24+C25</f>
        <v>74729.87</v>
      </c>
      <c r="D26" s="8">
        <f aca="true" t="shared" si="5" ref="D26:N26">D8+D11+D14+D16+D17+D19+D20+D21+D22+D23+D24+D25</f>
        <v>79601.95</v>
      </c>
      <c r="E26" s="8">
        <f t="shared" si="5"/>
        <v>56514.799999999996</v>
      </c>
      <c r="F26" s="8">
        <f t="shared" si="5"/>
        <v>47211.72</v>
      </c>
      <c r="G26" s="8">
        <f t="shared" si="5"/>
        <v>52417.66</v>
      </c>
      <c r="H26" s="8">
        <f t="shared" si="5"/>
        <v>17031.45</v>
      </c>
      <c r="I26" s="8">
        <f t="shared" si="5"/>
        <v>15130.35</v>
      </c>
      <c r="J26" s="8">
        <f t="shared" si="5"/>
        <v>29461.93</v>
      </c>
      <c r="K26" s="8">
        <f t="shared" si="5"/>
        <v>29051.4</v>
      </c>
      <c r="L26" s="8">
        <f t="shared" si="5"/>
        <v>48496.98</v>
      </c>
      <c r="M26" s="8">
        <f t="shared" si="5"/>
        <v>83405.22</v>
      </c>
      <c r="N26" s="8">
        <f t="shared" si="5"/>
        <v>84737.88</v>
      </c>
      <c r="O26" s="3">
        <f t="shared" si="1"/>
        <v>617791.21</v>
      </c>
    </row>
  </sheetData>
  <mergeCells count="3">
    <mergeCell ref="C6:N6"/>
    <mergeCell ref="B6:B7"/>
    <mergeCell ref="O6:O7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ПКО</dc:title>
  <dc:subject/>
  <dc:creator/>
  <cp:keywords/>
  <dc:description/>
  <cp:lastModifiedBy>Татьяна</cp:lastModifiedBy>
  <cp:lastPrinted>2015-11-27T06:08:34Z</cp:lastPrinted>
  <dcterms:created xsi:type="dcterms:W3CDTF">2003-05-08T06:01:28Z</dcterms:created>
  <dcterms:modified xsi:type="dcterms:W3CDTF">2015-11-27T06:09:10Z</dcterms:modified>
  <cp:category/>
  <cp:version/>
  <cp:contentType/>
  <cp:contentStatus/>
</cp:coreProperties>
</file>