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<sst xmlns="http://schemas.openxmlformats.org/spreadsheetml/2006/main" count="283" uniqueCount="157">
  <si>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</si>
  <si>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</si>
  <si>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</si>
  <si>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</si>
  <si>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</si>
  <si>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</si>
  <si>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</si>
  <si>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</si>
  <si>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</si>
  <si>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</si>
  <si>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</si>
  <si>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</si>
  <si>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</si>
  <si>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</si>
  <si>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</si>
  <si>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</si>
  <si>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</si>
  <si>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</si>
  <si>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</si>
  <si>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</si>
  <si>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</si>
  <si>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</si>
  <si>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</si>
  <si>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</si>
  <si>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</si>
  <si>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</si>
  <si>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</si>
  <si>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</si>
  <si>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</si>
  <si>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</si>
  <si>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</si>
  <si>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</si>
  <si>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</si>
  <si>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</si>
  <si>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</si>
  <si>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</si>
  <si>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</si>
  <si>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</si>
  <si>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</si>
  <si>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</si>
  <si>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</si>
  <si>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</si>
  <si>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</si>
  <si>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</si>
  <si>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</si>
  <si>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</si>
  <si>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</si>
  <si>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</si>
  <si>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</si>
  <si>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</si>
  <si>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</si>
  <si>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</si>
  <si>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</si>
  <si>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</si>
  <si>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</si>
  <si>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</si>
  <si>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</si>
  <si>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</si>
  <si>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</si>
  <si>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</si>
  <si>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</si>
  <si>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</si>
  <si>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</si>
  <si>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</si>
  <si>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</si>
  <si>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ул. Большая Подгорная,179</t>
  </si>
  <si>
    <t>9 шт.</t>
  </si>
  <si>
    <t>400,6</t>
  </si>
  <si>
    <t>Директор ООО "УК "Ленинский массив"______________________________В.П.Карелин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</si>
  <si>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выполняется собственниками самостоятельно                                                                          </t>
    </r>
    <r>
      <rPr>
        <sz val="8"/>
        <rFont val="Arial Cyr"/>
        <family val="0"/>
      </rPr>
      <t xml:space="preserve">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</si>
  <si>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</si>
  <si>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</si>
  <si>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</si>
  <si>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</si>
  <si>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</si>
  <si>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</si>
  <si>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</si>
  <si>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30 чел.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</si>
  <si>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>Очистка контейнерной площадки от мусора-июнь, июль, август                                                                         –Скос травы- июнь,  Спил аварийных деревьев- ноябрь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</si>
  <si>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0"/>
      </rPr>
      <t xml:space="preserve">– выполняется собственниками самостоятельно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</si>
  <si>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 с кровли- январь, Скол сосулек - 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</si>
  <si>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выполняется собственниками самостоятельно   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</si>
  <si>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</si>
  <si>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</si>
  <si>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</si>
  <si>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</si>
  <si>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</si>
  <si>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</si>
  <si>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</si>
  <si>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</si>
  <si>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</si>
  <si>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</si>
  <si>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</si>
  <si>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</si>
  <si>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</si>
  <si>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</si>
  <si>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</si>
  <si>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</si>
  <si>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</si>
  <si>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</si>
  <si>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</si>
  <si>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</si>
  <si>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</si>
  <si>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</si>
  <si>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</si>
  <si>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</si>
  <si>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</si>
  <si>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</si>
  <si>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</si>
  <si>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</si>
  <si>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</si>
  <si>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</si>
  <si>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</si>
  <si>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</si>
  <si>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</si>
  <si>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</si>
  <si>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12.12.14</t>
  </si>
  <si>
    <t>08:00</t>
  </si>
  <si>
    <t>09:00</t>
  </si>
  <si>
    <t>Снятие снежных навесов с кровли ж/д - 20 м/п.</t>
  </si>
  <si>
    <t/>
  </si>
  <si>
    <t>мн.дом</t>
  </si>
  <si>
    <t>ул.Б.Подгорная,179</t>
  </si>
  <si>
    <t>Содержание общего имущества</t>
  </si>
  <si>
    <t>СОИ (системы)</t>
  </si>
  <si>
    <t>Крыши и водосточные системы</t>
  </si>
  <si>
    <t>14.11.14</t>
  </si>
  <si>
    <t>10:00</t>
  </si>
  <si>
    <t>Очистка контейнерной площадки  от мусора. Площадь 400,6 кв.м.</t>
  </si>
  <si>
    <t>Спецтехника: фронтальный погрузчик - 1300 р/ч, а/м КАМАЗ -1200 р/ч, рабочие - 220 р/ч.  См. наряд № 5551</t>
  </si>
  <si>
    <t>СОИ (работы)</t>
  </si>
  <si>
    <t>Санитарная очистка придомовой территории</t>
  </si>
  <si>
    <t>12.09.14</t>
  </si>
  <si>
    <t>12:00</t>
  </si>
  <si>
    <t>Установка подпорок.</t>
  </si>
  <si>
    <t>Тёс обрезной 25х150 - 15м/п, гвозди 150мм - 0,5кг, гвозди 120мм -0,5кг.</t>
  </si>
  <si>
    <t>квартира</t>
  </si>
  <si>
    <t>Стены и фасады</t>
  </si>
  <si>
    <t>16:00</t>
  </si>
  <si>
    <t>17:00</t>
  </si>
  <si>
    <t>Отказ от установки подпорок.</t>
  </si>
  <si>
    <t>01.08.14</t>
  </si>
  <si>
    <t>11:00</t>
  </si>
  <si>
    <t>Скос травы на придомовой территории на площади 40 кв.м.</t>
  </si>
  <si>
    <t>бензин - 0,4л/час.</t>
  </si>
  <si>
    <t>Сезонные работы</t>
  </si>
  <si>
    <t>03.06.14</t>
  </si>
  <si>
    <t>13:00</t>
  </si>
  <si>
    <t>14:00</t>
  </si>
  <si>
    <t>Окос травы - 60 кв.м.</t>
  </si>
  <si>
    <t>бензин -0,6л/час.</t>
  </si>
  <si>
    <t>15.01.14</t>
  </si>
  <si>
    <t>15:00</t>
  </si>
  <si>
    <t>Сброс снега : навесы - 12 м/п, козырёк - 3 кв.м.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</si>
  <si>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 Сброс  снега </t>
    </r>
  </si>
  <si>
    <t>очистка КП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</si>
  <si>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 xml:space="preserve">Очистка контейнерной площадки от мусора (июль, ноябрь). Скос травы ( июнь,август). Установка подпорок (сентябрь).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</si>
</sst>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2"/>
  <sheetViews>
    <sheetView tabSelected="1" workbookViewId="0" topLeftCell="A81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00390625" style="33" customWidth="1"/>
  </cols>
  <sheetData>
    <row r="1" spans="1:9" ht="15.75">
      <c r="A1" s="84" t="s">
        <v>70</v>
      </c>
      <c r="B1" s="84"/>
      <c r="C1" s="84"/>
      <c r="D1" s="84"/>
      <c r="E1" s="84"/>
      <c r="F1" s="84"/>
      <c r="G1" s="84"/>
      <c r="H1" s="84"/>
      <c r="I1" s="31"/>
    </row>
    <row r="2" spans="1:9" ht="12.75" customHeight="1">
      <c r="A2" s="85" t="s">
        <v>82</v>
      </c>
      <c r="B2" s="85"/>
      <c r="C2" s="85"/>
      <c r="D2" s="85"/>
      <c r="E2" s="85"/>
      <c r="F2" s="85"/>
      <c r="G2" s="85"/>
      <c r="H2" s="8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10527.78+24709.08</f>
        <v>35236.86</v>
      </c>
      <c r="C15" s="20">
        <v>24901.08</v>
      </c>
      <c r="D15" s="20">
        <f>SUM(B15:C15)</f>
        <v>60137.94</v>
      </c>
      <c r="E15" s="1"/>
      <c r="F15" s="1"/>
      <c r="G15" s="1"/>
      <c r="H15" s="1"/>
    </row>
    <row r="16" spans="1:8" ht="12.75">
      <c r="A16" s="24" t="s">
        <v>84</v>
      </c>
      <c r="B16" s="20">
        <f>6079.34+20902.28</f>
        <v>26981.62</v>
      </c>
      <c r="C16" s="20">
        <v>19172.95</v>
      </c>
      <c r="D16" s="20">
        <f>SUM(B16:C16)</f>
        <v>46154.57</v>
      </c>
      <c r="E16" s="1"/>
      <c r="F16" s="1"/>
      <c r="G16" s="1"/>
      <c r="H16" s="1"/>
    </row>
    <row r="17" spans="1:8" ht="12.75">
      <c r="A17" s="5" t="s">
        <v>85</v>
      </c>
      <c r="B17" s="39">
        <f>H49+H56+H61</f>
        <v>34303.496</v>
      </c>
      <c r="C17" s="39">
        <f>H72+H77+H85</f>
        <v>24399.100000000002</v>
      </c>
      <c r="D17" s="39">
        <f>SUM(B17:C17)</f>
        <v>58702.596000000005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-7321.876</v>
      </c>
      <c r="C18" s="38">
        <f>C16-C17</f>
        <v>-5226.1500000000015</v>
      </c>
      <c r="D18" s="38">
        <f>SUM(B18:C18)</f>
        <v>-12548.026000000002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-12548.026000000002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-117179.166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-129727.192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3" t="s">
        <v>63</v>
      </c>
      <c r="B26" s="74"/>
      <c r="C26" s="74"/>
      <c r="D26" s="74"/>
      <c r="E26" s="74"/>
      <c r="F26" s="74"/>
      <c r="G26" s="74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0" t="s">
        <v>18</v>
      </c>
      <c r="B30" s="71"/>
      <c r="C30" s="71"/>
      <c r="D30" s="71"/>
      <c r="E30" s="71"/>
      <c r="F30" s="71"/>
      <c r="G30" s="72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0" t="s">
        <v>19</v>
      </c>
      <c r="B35" s="71"/>
      <c r="C35" s="71"/>
      <c r="D35" s="71"/>
      <c r="E35" s="71"/>
      <c r="F35" s="71"/>
      <c r="G35" s="72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0" t="s">
        <v>28</v>
      </c>
      <c r="B37" s="71"/>
      <c r="C37" s="71"/>
      <c r="D37" s="71"/>
      <c r="E37" s="71"/>
      <c r="F37" s="71"/>
      <c r="G37" s="72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9" t="s">
        <v>60</v>
      </c>
      <c r="B39" s="90"/>
      <c r="C39" s="90"/>
      <c r="D39" s="90"/>
      <c r="E39" s="90"/>
      <c r="F39" s="90"/>
      <c r="G39" s="90"/>
      <c r="H39" s="9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7" t="s">
        <v>29</v>
      </c>
      <c r="B41" s="78"/>
      <c r="C41" s="78"/>
      <c r="D41" s="79"/>
      <c r="E41" s="79"/>
      <c r="F41" s="79"/>
      <c r="G41" s="80"/>
      <c r="H41" s="4" t="s">
        <v>90</v>
      </c>
    </row>
    <row r="42" spans="1:9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11489.208000000002</v>
      </c>
      <c r="I42" s="35">
        <v>2.39</v>
      </c>
    </row>
    <row r="43" spans="1:9" ht="33" customHeight="1">
      <c r="A43" s="86" t="s">
        <v>31</v>
      </c>
      <c r="B43" s="87"/>
      <c r="C43" s="87"/>
      <c r="D43" s="87"/>
      <c r="E43" s="87"/>
      <c r="F43" s="87"/>
      <c r="G43" s="88"/>
      <c r="H43" s="28">
        <f>12*I43*B5</f>
        <v>3028.5360000000005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1634.4480000000003</v>
      </c>
      <c r="I44" s="35">
        <v>0.34</v>
      </c>
    </row>
    <row r="45" spans="1:9" ht="24.75" customHeight="1">
      <c r="A45" s="86" t="s">
        <v>33</v>
      </c>
      <c r="B45" s="87"/>
      <c r="C45" s="87"/>
      <c r="D45" s="87"/>
      <c r="E45" s="87"/>
      <c r="F45" s="87"/>
      <c r="G45" s="88"/>
      <c r="H45" s="28">
        <f>12*B5*I45</f>
        <v>1634.4480000000003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865.296</v>
      </c>
      <c r="I46" s="35">
        <v>0.18</v>
      </c>
    </row>
    <row r="47" spans="1:9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3124.6800000000007</v>
      </c>
      <c r="I47" s="35">
        <v>0.65</v>
      </c>
    </row>
    <row r="48" spans="1:9" ht="24.75" customHeight="1">
      <c r="A48" s="86" t="s">
        <v>35</v>
      </c>
      <c r="B48" s="87"/>
      <c r="C48" s="87"/>
      <c r="D48" s="87"/>
      <c r="E48" s="87"/>
      <c r="F48" s="87"/>
      <c r="G48" s="88"/>
      <c r="H48" s="28">
        <f>12*B5*I48</f>
        <v>1009.5120000000002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22786.128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7" t="s">
        <v>37</v>
      </c>
      <c r="B51" s="78"/>
      <c r="C51" s="78"/>
      <c r="D51" s="79"/>
      <c r="E51" s="79"/>
      <c r="F51" s="79"/>
      <c r="G51" s="80"/>
      <c r="H51" s="4" t="s">
        <v>90</v>
      </c>
    </row>
    <row r="52" spans="1:9" ht="24" customHeight="1">
      <c r="A52" s="81" t="s">
        <v>154</v>
      </c>
      <c r="B52" s="82"/>
      <c r="C52" s="82"/>
      <c r="D52" s="82"/>
      <c r="E52" s="82"/>
      <c r="F52" s="82"/>
      <c r="G52" s="83"/>
      <c r="H52" s="28">
        <v>989.6</v>
      </c>
      <c r="I52" s="35">
        <v>0.4</v>
      </c>
    </row>
    <row r="53" spans="1:8" ht="24.75" customHeight="1">
      <c r="A53" s="86" t="s">
        <v>53</v>
      </c>
      <c r="B53" s="87"/>
      <c r="C53" s="87"/>
      <c r="D53" s="87"/>
      <c r="E53" s="87"/>
      <c r="F53" s="87"/>
      <c r="G53" s="88"/>
      <c r="H53" s="28">
        <v>0</v>
      </c>
    </row>
    <row r="54" spans="1:8" ht="24.75" customHeight="1">
      <c r="A54" s="86" t="s">
        <v>54</v>
      </c>
      <c r="B54" s="87"/>
      <c r="C54" s="87"/>
      <c r="D54" s="87"/>
      <c r="E54" s="87"/>
      <c r="F54" s="87"/>
      <c r="G54" s="88"/>
      <c r="H54" s="28">
        <v>0</v>
      </c>
    </row>
    <row r="55" spans="1:8" ht="36" customHeight="1">
      <c r="A55" s="86" t="s">
        <v>55</v>
      </c>
      <c r="B55" s="87"/>
      <c r="C55" s="87"/>
      <c r="D55" s="87"/>
      <c r="E55" s="87"/>
      <c r="F55" s="87"/>
      <c r="G55" s="8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989.6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7" t="s">
        <v>45</v>
      </c>
      <c r="B58" s="78"/>
      <c r="C58" s="78"/>
      <c r="D58" s="79"/>
      <c r="E58" s="79"/>
      <c r="F58" s="79"/>
      <c r="G58" s="80"/>
      <c r="H58" s="4" t="s">
        <v>90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f>12*B5*I59</f>
        <v>10527.768000000002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10527.768000000002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9" t="s">
        <v>61</v>
      </c>
      <c r="B63" s="90"/>
      <c r="C63" s="90"/>
      <c r="D63" s="90"/>
      <c r="E63" s="90"/>
      <c r="F63" s="90"/>
      <c r="G63" s="90"/>
      <c r="H63" s="9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7" t="s">
        <v>43</v>
      </c>
      <c r="B65" s="78"/>
      <c r="C65" s="78"/>
      <c r="D65" s="79"/>
      <c r="E65" s="79"/>
      <c r="F65" s="79"/>
      <c r="G65" s="80"/>
      <c r="H65" s="4" t="s">
        <v>90</v>
      </c>
    </row>
    <row r="66" spans="1:9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5095.632000000001</v>
      </c>
      <c r="I66" s="35">
        <v>1.06</v>
      </c>
    </row>
    <row r="67" spans="1:9" ht="24.75" customHeight="1">
      <c r="A67" s="86" t="s">
        <v>39</v>
      </c>
      <c r="B67" s="87"/>
      <c r="C67" s="87"/>
      <c r="D67" s="87"/>
      <c r="E67" s="87"/>
      <c r="F67" s="87"/>
      <c r="G67" s="88"/>
      <c r="H67" s="28">
        <f>12*B5*I67</f>
        <v>4326.4800000000005</v>
      </c>
      <c r="I67" s="35">
        <v>0.9</v>
      </c>
    </row>
    <row r="68" spans="1:9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6057.072000000001</v>
      </c>
      <c r="I68" s="35">
        <v>1.26</v>
      </c>
    </row>
    <row r="69" spans="1:9" ht="24.75" customHeight="1">
      <c r="A69" s="86" t="s">
        <v>40</v>
      </c>
      <c r="B69" s="87"/>
      <c r="C69" s="87"/>
      <c r="D69" s="87"/>
      <c r="E69" s="87"/>
      <c r="F69" s="87"/>
      <c r="G69" s="88"/>
      <c r="H69" s="28">
        <f>12*B5*I69</f>
        <v>1153.728</v>
      </c>
      <c r="I69" s="35">
        <v>0.24</v>
      </c>
    </row>
    <row r="70" spans="1:9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2115.168</v>
      </c>
      <c r="I70" s="35">
        <v>0.44</v>
      </c>
    </row>
    <row r="71" spans="1:9" ht="24.75" customHeight="1">
      <c r="A71" s="86" t="s">
        <v>42</v>
      </c>
      <c r="B71" s="87"/>
      <c r="C71" s="87"/>
      <c r="D71" s="87"/>
      <c r="E71" s="87"/>
      <c r="F71" s="87"/>
      <c r="G71" s="88"/>
      <c r="H71" s="28">
        <f>12*B5*I71</f>
        <v>721.08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19469.160000000003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7" t="s">
        <v>46</v>
      </c>
      <c r="B74" s="78"/>
      <c r="C74" s="78"/>
      <c r="D74" s="79"/>
      <c r="E74" s="79"/>
      <c r="F74" s="79"/>
      <c r="G74" s="80"/>
      <c r="H74" s="4" t="s">
        <v>90</v>
      </c>
    </row>
    <row r="75" spans="1:8" ht="24" customHeight="1">
      <c r="A75" s="81" t="s">
        <v>59</v>
      </c>
      <c r="B75" s="82"/>
      <c r="C75" s="82"/>
      <c r="D75" s="82"/>
      <c r="E75" s="82"/>
      <c r="F75" s="82"/>
      <c r="G75" s="83"/>
      <c r="H75" s="28">
        <v>0</v>
      </c>
    </row>
    <row r="76" spans="1:8" ht="34.5" customHeight="1">
      <c r="A76" s="86" t="s">
        <v>52</v>
      </c>
      <c r="B76" s="87"/>
      <c r="C76" s="87"/>
      <c r="D76" s="87"/>
      <c r="E76" s="87"/>
      <c r="F76" s="87"/>
      <c r="G76" s="8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7" t="s">
        <v>47</v>
      </c>
      <c r="B79" s="78"/>
      <c r="C79" s="78"/>
      <c r="D79" s="79"/>
      <c r="E79" s="79"/>
      <c r="F79" s="79"/>
      <c r="G79" s="80"/>
      <c r="H79" s="4" t="s">
        <v>90</v>
      </c>
    </row>
    <row r="80" spans="1:8" ht="24.75" customHeight="1">
      <c r="A80" s="81" t="s">
        <v>79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30.75" customHeight="1">
      <c r="A82" s="95" t="s">
        <v>81</v>
      </c>
      <c r="B82" s="96"/>
      <c r="C82" s="96"/>
      <c r="D82" s="96"/>
      <c r="E82" s="96"/>
      <c r="F82" s="96"/>
      <c r="G82" s="97"/>
      <c r="H82" s="28">
        <v>0</v>
      </c>
    </row>
    <row r="83" spans="1:8" ht="24.75" customHeight="1">
      <c r="A83" s="86" t="s">
        <v>51</v>
      </c>
      <c r="B83" s="87"/>
      <c r="C83" s="87"/>
      <c r="D83" s="87"/>
      <c r="E83" s="87"/>
      <c r="F83" s="87"/>
      <c r="G83" s="88"/>
      <c r="H83" s="28">
        <v>0</v>
      </c>
    </row>
    <row r="84" spans="1:8" ht="46.5" customHeight="1">
      <c r="A84" s="92" t="s">
        <v>156</v>
      </c>
      <c r="B84" s="93"/>
      <c r="C84" s="93"/>
      <c r="D84" s="93"/>
      <c r="E84" s="93"/>
      <c r="F84" s="93"/>
      <c r="G84" s="94"/>
      <c r="H84" s="41">
        <f>600.9+318+536.6+2513+360.54+600.9</f>
        <v>4929.94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4929.94</v>
      </c>
    </row>
    <row r="86" ht="12.75">
      <c r="H86" s="33"/>
    </row>
    <row r="87" ht="12.75">
      <c r="A87" t="s">
        <v>68</v>
      </c>
    </row>
    <row r="91" ht="0.75" customHeight="1"/>
    <row r="92" spans="1:25" ht="12.75" hidden="1">
      <c r="A92" s="40" t="s">
        <v>91</v>
      </c>
      <c r="B92" s="40" t="s">
        <v>92</v>
      </c>
      <c r="C92" s="40" t="s">
        <v>93</v>
      </c>
      <c r="D92" s="40" t="s">
        <v>94</v>
      </c>
      <c r="E92" s="40" t="s">
        <v>95</v>
      </c>
      <c r="F92" s="40" t="s">
        <v>96</v>
      </c>
      <c r="G92" s="40" t="s">
        <v>97</v>
      </c>
      <c r="H92" s="40" t="s">
        <v>98</v>
      </c>
      <c r="I92" s="40" t="s">
        <v>99</v>
      </c>
      <c r="J92" s="40" t="s">
        <v>100</v>
      </c>
      <c r="K92" s="40" t="s">
        <v>101</v>
      </c>
      <c r="L92" s="40" t="s">
        <v>102</v>
      </c>
      <c r="M92" s="40" t="s">
        <v>103</v>
      </c>
      <c r="N92" s="40" t="s">
        <v>104</v>
      </c>
      <c r="O92" s="40" t="s">
        <v>105</v>
      </c>
      <c r="P92" s="40" t="s">
        <v>106</v>
      </c>
      <c r="Q92" s="40" t="s">
        <v>107</v>
      </c>
      <c r="R92" s="40" t="s">
        <v>108</v>
      </c>
      <c r="S92" s="40" t="s">
        <v>109</v>
      </c>
      <c r="T92" s="40" t="s">
        <v>110</v>
      </c>
      <c r="U92" s="40" t="s">
        <v>111</v>
      </c>
      <c r="V92" s="40" t="s">
        <v>112</v>
      </c>
      <c r="W92" s="40" t="s">
        <v>113</v>
      </c>
      <c r="X92" s="40" t="s">
        <v>114</v>
      </c>
      <c r="Y92" s="40" t="s">
        <v>115</v>
      </c>
    </row>
    <row r="93" spans="1:25" s="51" customFormat="1" ht="12.75" hidden="1">
      <c r="A93" s="47">
        <v>5584</v>
      </c>
      <c r="B93" s="47" t="b">
        <v>0</v>
      </c>
      <c r="C93" s="47">
        <v>5487</v>
      </c>
      <c r="D93" s="48" t="s">
        <v>116</v>
      </c>
      <c r="E93" s="48" t="s">
        <v>117</v>
      </c>
      <c r="F93" s="48" t="s">
        <v>118</v>
      </c>
      <c r="G93" s="47">
        <v>1</v>
      </c>
      <c r="H93" s="47">
        <v>2</v>
      </c>
      <c r="I93" s="48" t="s">
        <v>119</v>
      </c>
      <c r="J93" s="48" t="s">
        <v>120</v>
      </c>
      <c r="K93" s="47">
        <v>1</v>
      </c>
      <c r="L93" s="48" t="s">
        <v>121</v>
      </c>
      <c r="M93" s="48" t="s">
        <v>120</v>
      </c>
      <c r="N93" s="49">
        <v>495.6</v>
      </c>
      <c r="O93" s="50"/>
      <c r="P93" s="50"/>
      <c r="Q93" s="50"/>
      <c r="R93" s="47" t="b">
        <v>1</v>
      </c>
      <c r="S93" s="48" t="s">
        <v>122</v>
      </c>
      <c r="T93" s="48" t="s">
        <v>120</v>
      </c>
      <c r="U93" s="48" t="s">
        <v>123</v>
      </c>
      <c r="V93" s="48" t="s">
        <v>124</v>
      </c>
      <c r="W93" s="48" t="s">
        <v>125</v>
      </c>
      <c r="X93" s="47" t="b">
        <v>0</v>
      </c>
      <c r="Y93" s="47" t="b">
        <v>0</v>
      </c>
    </row>
    <row r="94" spans="1:25" s="61" customFormat="1" ht="12.75" hidden="1">
      <c r="A94" s="57">
        <v>5553</v>
      </c>
      <c r="B94" s="57" t="b">
        <v>0</v>
      </c>
      <c r="C94" s="57">
        <v>5458</v>
      </c>
      <c r="D94" s="58" t="s">
        <v>126</v>
      </c>
      <c r="E94" s="58" t="s">
        <v>117</v>
      </c>
      <c r="F94" s="58" t="s">
        <v>127</v>
      </c>
      <c r="G94" s="57">
        <v>1</v>
      </c>
      <c r="H94" s="57">
        <v>1</v>
      </c>
      <c r="I94" s="58" t="s">
        <v>128</v>
      </c>
      <c r="J94" s="58" t="s">
        <v>129</v>
      </c>
      <c r="K94" s="57">
        <v>1</v>
      </c>
      <c r="L94" s="58" t="s">
        <v>121</v>
      </c>
      <c r="M94" s="58" t="s">
        <v>120</v>
      </c>
      <c r="N94" s="59">
        <v>600.9</v>
      </c>
      <c r="O94" s="60"/>
      <c r="P94" s="60"/>
      <c r="Q94" s="60"/>
      <c r="R94" s="57" t="b">
        <v>1</v>
      </c>
      <c r="S94" s="58" t="s">
        <v>122</v>
      </c>
      <c r="T94" s="58" t="s">
        <v>120</v>
      </c>
      <c r="U94" s="58" t="s">
        <v>123</v>
      </c>
      <c r="V94" s="58" t="s">
        <v>130</v>
      </c>
      <c r="W94" s="58" t="s">
        <v>131</v>
      </c>
      <c r="X94" s="57" t="b">
        <v>0</v>
      </c>
      <c r="Y94" s="57" t="b">
        <v>0</v>
      </c>
    </row>
    <row r="95" spans="1:25" s="66" customFormat="1" ht="12.75" hidden="1">
      <c r="A95" s="62">
        <v>5278</v>
      </c>
      <c r="B95" s="62" t="b">
        <v>0</v>
      </c>
      <c r="C95" s="62">
        <v>5185</v>
      </c>
      <c r="D95" s="63" t="s">
        <v>132</v>
      </c>
      <c r="E95" s="63" t="s">
        <v>118</v>
      </c>
      <c r="F95" s="63" t="s">
        <v>133</v>
      </c>
      <c r="G95" s="62">
        <v>3</v>
      </c>
      <c r="H95" s="62">
        <v>2</v>
      </c>
      <c r="I95" s="63" t="s">
        <v>134</v>
      </c>
      <c r="J95" s="63" t="s">
        <v>135</v>
      </c>
      <c r="K95" s="62">
        <v>1</v>
      </c>
      <c r="L95" s="63" t="s">
        <v>136</v>
      </c>
      <c r="M95" s="63" t="s">
        <v>120</v>
      </c>
      <c r="N95" s="64">
        <v>2513</v>
      </c>
      <c r="O95" s="65"/>
      <c r="P95" s="65"/>
      <c r="Q95" s="65"/>
      <c r="R95" s="62" t="b">
        <v>1</v>
      </c>
      <c r="S95" s="63" t="s">
        <v>122</v>
      </c>
      <c r="T95" s="63" t="s">
        <v>120</v>
      </c>
      <c r="U95" s="63" t="s">
        <v>123</v>
      </c>
      <c r="V95" s="63" t="s">
        <v>124</v>
      </c>
      <c r="W95" s="63" t="s">
        <v>137</v>
      </c>
      <c r="X95" s="62" t="b">
        <v>0</v>
      </c>
      <c r="Y95" s="62" t="b">
        <v>0</v>
      </c>
    </row>
    <row r="96" spans="1:25" s="46" customFormat="1" ht="12.75" hidden="1">
      <c r="A96" s="42">
        <v>5277</v>
      </c>
      <c r="B96" s="42" t="b">
        <v>0</v>
      </c>
      <c r="C96" s="42">
        <v>5184</v>
      </c>
      <c r="D96" s="43" t="s">
        <v>132</v>
      </c>
      <c r="E96" s="43" t="s">
        <v>138</v>
      </c>
      <c r="F96" s="43" t="s">
        <v>139</v>
      </c>
      <c r="G96" s="42">
        <v>1</v>
      </c>
      <c r="H96" s="42">
        <v>1</v>
      </c>
      <c r="I96" s="43" t="s">
        <v>140</v>
      </c>
      <c r="J96" s="43" t="s">
        <v>120</v>
      </c>
      <c r="K96" s="42">
        <v>2</v>
      </c>
      <c r="L96" s="43" t="s">
        <v>136</v>
      </c>
      <c r="M96" s="43" t="s">
        <v>120</v>
      </c>
      <c r="N96" s="44">
        <v>320</v>
      </c>
      <c r="O96" s="45"/>
      <c r="P96" s="45"/>
      <c r="Q96" s="45"/>
      <c r="R96" s="42" t="b">
        <v>1</v>
      </c>
      <c r="S96" s="43" t="s">
        <v>122</v>
      </c>
      <c r="T96" s="43" t="s">
        <v>120</v>
      </c>
      <c r="U96" s="43" t="s">
        <v>123</v>
      </c>
      <c r="V96" s="43" t="s">
        <v>124</v>
      </c>
      <c r="W96" s="43" t="s">
        <v>137</v>
      </c>
      <c r="X96" s="42" t="b">
        <v>0</v>
      </c>
      <c r="Y96" s="42" t="b">
        <v>0</v>
      </c>
    </row>
    <row r="97" spans="1:25" s="56" customFormat="1" ht="12.75" hidden="1">
      <c r="A97" s="52">
        <v>5186</v>
      </c>
      <c r="B97" s="52" t="b">
        <v>0</v>
      </c>
      <c r="C97" s="52">
        <v>5093</v>
      </c>
      <c r="D97" s="53" t="s">
        <v>141</v>
      </c>
      <c r="E97" s="53" t="s">
        <v>127</v>
      </c>
      <c r="F97" s="53" t="s">
        <v>142</v>
      </c>
      <c r="G97" s="52">
        <v>1</v>
      </c>
      <c r="H97" s="52">
        <v>1</v>
      </c>
      <c r="I97" s="53" t="s">
        <v>143</v>
      </c>
      <c r="J97" s="53" t="s">
        <v>144</v>
      </c>
      <c r="K97" s="52">
        <v>1</v>
      </c>
      <c r="L97" s="53" t="s">
        <v>121</v>
      </c>
      <c r="M97" s="53" t="s">
        <v>120</v>
      </c>
      <c r="N97" s="54">
        <v>318</v>
      </c>
      <c r="O97" s="55"/>
      <c r="P97" s="55"/>
      <c r="Q97" s="55"/>
      <c r="R97" s="52" t="b">
        <v>1</v>
      </c>
      <c r="S97" s="53" t="s">
        <v>122</v>
      </c>
      <c r="T97" s="53" t="s">
        <v>120</v>
      </c>
      <c r="U97" s="53" t="s">
        <v>123</v>
      </c>
      <c r="V97" s="53" t="s">
        <v>130</v>
      </c>
      <c r="W97" s="53" t="s">
        <v>145</v>
      </c>
      <c r="X97" s="52" t="b">
        <v>0</v>
      </c>
      <c r="Y97" s="52" t="b">
        <v>0</v>
      </c>
    </row>
    <row r="98" spans="1:25" s="56" customFormat="1" ht="12.75" hidden="1">
      <c r="A98" s="52">
        <v>5035</v>
      </c>
      <c r="B98" s="52" t="b">
        <v>0</v>
      </c>
      <c r="C98" s="52">
        <v>4942</v>
      </c>
      <c r="D98" s="53" t="s">
        <v>146</v>
      </c>
      <c r="E98" s="53" t="s">
        <v>147</v>
      </c>
      <c r="F98" s="53" t="s">
        <v>148</v>
      </c>
      <c r="G98" s="52">
        <v>1</v>
      </c>
      <c r="H98" s="52">
        <v>1</v>
      </c>
      <c r="I98" s="53" t="s">
        <v>149</v>
      </c>
      <c r="J98" s="53" t="s">
        <v>150</v>
      </c>
      <c r="K98" s="52">
        <v>1</v>
      </c>
      <c r="L98" s="53" t="s">
        <v>121</v>
      </c>
      <c r="M98" s="53" t="s">
        <v>120</v>
      </c>
      <c r="N98" s="54">
        <v>536.6</v>
      </c>
      <c r="O98" s="55"/>
      <c r="P98" s="55"/>
      <c r="Q98" s="55"/>
      <c r="R98" s="52" t="b">
        <v>1</v>
      </c>
      <c r="S98" s="53" t="s">
        <v>122</v>
      </c>
      <c r="T98" s="53" t="s">
        <v>120</v>
      </c>
      <c r="U98" s="53" t="s">
        <v>123</v>
      </c>
      <c r="V98" s="53" t="s">
        <v>130</v>
      </c>
      <c r="W98" s="53" t="s">
        <v>145</v>
      </c>
      <c r="X98" s="52" t="b">
        <v>0</v>
      </c>
      <c r="Y98" s="52" t="b">
        <v>0</v>
      </c>
    </row>
    <row r="99" spans="1:25" s="51" customFormat="1" ht="12.75" hidden="1">
      <c r="A99" s="47">
        <v>4354</v>
      </c>
      <c r="B99" s="47" t="b">
        <v>0</v>
      </c>
      <c r="C99" s="47">
        <v>4268</v>
      </c>
      <c r="D99" s="48" t="s">
        <v>151</v>
      </c>
      <c r="E99" s="48" t="s">
        <v>148</v>
      </c>
      <c r="F99" s="48" t="s">
        <v>152</v>
      </c>
      <c r="G99" s="47">
        <v>1</v>
      </c>
      <c r="H99" s="47">
        <v>2</v>
      </c>
      <c r="I99" s="48" t="s">
        <v>153</v>
      </c>
      <c r="J99" s="48" t="s">
        <v>120</v>
      </c>
      <c r="K99" s="47">
        <v>1</v>
      </c>
      <c r="L99" s="48" t="s">
        <v>121</v>
      </c>
      <c r="M99" s="48" t="s">
        <v>120</v>
      </c>
      <c r="N99" s="49">
        <v>494</v>
      </c>
      <c r="O99" s="50"/>
      <c r="P99" s="50"/>
      <c r="Q99" s="50"/>
      <c r="R99" s="47" t="b">
        <v>1</v>
      </c>
      <c r="S99" s="48" t="s">
        <v>122</v>
      </c>
      <c r="T99" s="48" t="s">
        <v>120</v>
      </c>
      <c r="U99" s="48" t="s">
        <v>123</v>
      </c>
      <c r="V99" s="48" t="s">
        <v>130</v>
      </c>
      <c r="W99" s="48" t="s">
        <v>145</v>
      </c>
      <c r="X99" s="47" t="b">
        <v>0</v>
      </c>
      <c r="Y99" s="47" t="b">
        <v>0</v>
      </c>
    </row>
    <row r="100" ht="12.75" hidden="1"/>
    <row r="101" spans="1:14" s="61" customFormat="1" ht="12.75" hidden="1">
      <c r="A101" s="61">
        <v>5148</v>
      </c>
      <c r="D101" s="67">
        <v>41830</v>
      </c>
      <c r="I101" s="68" t="s">
        <v>155</v>
      </c>
      <c r="N101" s="61">
        <v>360.54</v>
      </c>
    </row>
    <row r="102" spans="1:14" s="61" customFormat="1" ht="12.75" hidden="1">
      <c r="A102" s="61">
        <v>5551</v>
      </c>
      <c r="D102" s="67">
        <v>41957</v>
      </c>
      <c r="I102" s="68" t="s">
        <v>155</v>
      </c>
      <c r="N102" s="61">
        <v>600.9</v>
      </c>
    </row>
    <row r="103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4" t="s">
        <v>70</v>
      </c>
      <c r="B1" s="84"/>
      <c r="C1" s="84"/>
      <c r="D1" s="84"/>
      <c r="E1" s="84"/>
      <c r="F1" s="84"/>
      <c r="G1" s="84"/>
      <c r="H1" s="84"/>
      <c r="I1" s="31"/>
    </row>
    <row r="2" spans="1:9" ht="12.75" customHeight="1">
      <c r="A2" s="85" t="s">
        <v>71</v>
      </c>
      <c r="B2" s="85"/>
      <c r="C2" s="85"/>
      <c r="D2" s="85"/>
      <c r="E2" s="85"/>
      <c r="F2" s="85"/>
      <c r="G2" s="85"/>
      <c r="H2" s="8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24709.08+10527.72</f>
        <v>35236.8</v>
      </c>
      <c r="C15" s="20">
        <v>24901.08</v>
      </c>
      <c r="D15" s="20">
        <f>SUM(B15:C15)</f>
        <v>60137.880000000005</v>
      </c>
      <c r="E15" s="1"/>
      <c r="F15" s="1"/>
      <c r="G15" s="1"/>
      <c r="H15" s="1"/>
    </row>
    <row r="16" spans="1:8" ht="12.75">
      <c r="A16" s="5" t="s">
        <v>74</v>
      </c>
      <c r="B16" s="20">
        <f>24025.91+4453.44</f>
        <v>28479.35</v>
      </c>
      <c r="C16" s="20">
        <v>20482.47</v>
      </c>
      <c r="D16" s="20">
        <f>SUM(B16:C16)</f>
        <v>48961.82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41450.976</v>
      </c>
      <c r="C17" s="20">
        <f>H72+H77+H85</f>
        <v>30129.140000000007</v>
      </c>
      <c r="D17" s="20">
        <f>SUM(B17:C17)</f>
        <v>71580.11600000001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-12971.626000000004</v>
      </c>
      <c r="C18" s="38">
        <f>C16-C17</f>
        <v>-9646.670000000006</v>
      </c>
      <c r="D18" s="38">
        <f>SUM(B18:C18)</f>
        <v>-22618.29600000001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-22618.29600000001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-94560.87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-117179.166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3" t="s">
        <v>63</v>
      </c>
      <c r="B26" s="74"/>
      <c r="C26" s="74"/>
      <c r="D26" s="74"/>
      <c r="E26" s="74"/>
      <c r="F26" s="74"/>
      <c r="G26" s="74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0" t="s">
        <v>18</v>
      </c>
      <c r="B30" s="71"/>
      <c r="C30" s="71"/>
      <c r="D30" s="71"/>
      <c r="E30" s="71"/>
      <c r="F30" s="71"/>
      <c r="G30" s="72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0" t="s">
        <v>19</v>
      </c>
      <c r="B35" s="71"/>
      <c r="C35" s="71"/>
      <c r="D35" s="71"/>
      <c r="E35" s="71"/>
      <c r="F35" s="71"/>
      <c r="G35" s="72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0" t="s">
        <v>28</v>
      </c>
      <c r="B37" s="71"/>
      <c r="C37" s="71"/>
      <c r="D37" s="71"/>
      <c r="E37" s="71"/>
      <c r="F37" s="71"/>
      <c r="G37" s="72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9" t="s">
        <v>60</v>
      </c>
      <c r="B39" s="90"/>
      <c r="C39" s="90"/>
      <c r="D39" s="90"/>
      <c r="E39" s="90"/>
      <c r="F39" s="90"/>
      <c r="G39" s="90"/>
      <c r="H39" s="9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7" t="s">
        <v>29</v>
      </c>
      <c r="B41" s="78"/>
      <c r="C41" s="78"/>
      <c r="D41" s="79"/>
      <c r="E41" s="79"/>
      <c r="F41" s="79"/>
      <c r="G41" s="80"/>
      <c r="H41" s="4" t="s">
        <v>72</v>
      </c>
    </row>
    <row r="42" spans="1:9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11489.208000000002</v>
      </c>
      <c r="I42" s="35">
        <v>2.39</v>
      </c>
    </row>
    <row r="43" spans="1:9" ht="24.75" customHeight="1">
      <c r="A43" s="86" t="s">
        <v>31</v>
      </c>
      <c r="B43" s="87"/>
      <c r="C43" s="87"/>
      <c r="D43" s="87"/>
      <c r="E43" s="87"/>
      <c r="F43" s="87"/>
      <c r="G43" s="88"/>
      <c r="H43" s="28">
        <f>12*I43*B5</f>
        <v>3028.5360000000005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1634.4480000000003</v>
      </c>
      <c r="I44" s="35">
        <v>0.34</v>
      </c>
    </row>
    <row r="45" spans="1:9" ht="24.75" customHeight="1">
      <c r="A45" s="86" t="s">
        <v>33</v>
      </c>
      <c r="B45" s="87"/>
      <c r="C45" s="87"/>
      <c r="D45" s="87"/>
      <c r="E45" s="87"/>
      <c r="F45" s="87"/>
      <c r="G45" s="88"/>
      <c r="H45" s="28">
        <f>12*B5*I45</f>
        <v>1634.4480000000003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865.296</v>
      </c>
      <c r="I46" s="35">
        <v>0.18</v>
      </c>
    </row>
    <row r="47" spans="1:9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3124.6800000000007</v>
      </c>
      <c r="I47" s="35">
        <v>0.65</v>
      </c>
    </row>
    <row r="48" spans="1:9" ht="24.75" customHeight="1">
      <c r="A48" s="86" t="s">
        <v>35</v>
      </c>
      <c r="B48" s="87"/>
      <c r="C48" s="87"/>
      <c r="D48" s="87"/>
      <c r="E48" s="87"/>
      <c r="F48" s="87"/>
      <c r="G48" s="88"/>
      <c r="H48" s="28">
        <f>12*B5*I48</f>
        <v>1009.5120000000002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22786.128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7" t="s">
        <v>37</v>
      </c>
      <c r="B51" s="78"/>
      <c r="C51" s="78"/>
      <c r="D51" s="79"/>
      <c r="E51" s="79"/>
      <c r="F51" s="79"/>
      <c r="G51" s="80"/>
      <c r="H51" s="4" t="s">
        <v>72</v>
      </c>
    </row>
    <row r="52" spans="1:9" ht="24" customHeight="1">
      <c r="A52" s="81" t="s">
        <v>80</v>
      </c>
      <c r="B52" s="82"/>
      <c r="C52" s="82"/>
      <c r="D52" s="82"/>
      <c r="E52" s="82"/>
      <c r="F52" s="82"/>
      <c r="G52" s="83"/>
      <c r="H52" s="28">
        <f>350+700+286*24.78</f>
        <v>8137.08</v>
      </c>
      <c r="I52" s="35">
        <v>0.4</v>
      </c>
    </row>
    <row r="53" spans="1:8" ht="24.75" customHeight="1">
      <c r="A53" s="86" t="s">
        <v>53</v>
      </c>
      <c r="B53" s="87"/>
      <c r="C53" s="87"/>
      <c r="D53" s="87"/>
      <c r="E53" s="87"/>
      <c r="F53" s="87"/>
      <c r="G53" s="88"/>
      <c r="H53" s="28">
        <v>0</v>
      </c>
    </row>
    <row r="54" spans="1:8" ht="24.75" customHeight="1">
      <c r="A54" s="86" t="s">
        <v>54</v>
      </c>
      <c r="B54" s="87"/>
      <c r="C54" s="87"/>
      <c r="D54" s="87"/>
      <c r="E54" s="87"/>
      <c r="F54" s="87"/>
      <c r="G54" s="88"/>
      <c r="H54" s="28">
        <v>0</v>
      </c>
    </row>
    <row r="55" spans="1:8" ht="36" customHeight="1">
      <c r="A55" s="86" t="s">
        <v>55</v>
      </c>
      <c r="B55" s="87"/>
      <c r="C55" s="87"/>
      <c r="D55" s="87"/>
      <c r="E55" s="87"/>
      <c r="F55" s="87"/>
      <c r="G55" s="8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8137.08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7" t="s">
        <v>45</v>
      </c>
      <c r="B58" s="78"/>
      <c r="C58" s="78"/>
      <c r="D58" s="79"/>
      <c r="E58" s="79"/>
      <c r="F58" s="79"/>
      <c r="G58" s="80"/>
      <c r="H58" s="4" t="s">
        <v>72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f>12*B5*I59</f>
        <v>10527.768000000002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10527.768000000002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9" t="s">
        <v>61</v>
      </c>
      <c r="B63" s="90"/>
      <c r="C63" s="90"/>
      <c r="D63" s="90"/>
      <c r="E63" s="90"/>
      <c r="F63" s="90"/>
      <c r="G63" s="90"/>
      <c r="H63" s="9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7" t="s">
        <v>43</v>
      </c>
      <c r="B65" s="78"/>
      <c r="C65" s="78"/>
      <c r="D65" s="79"/>
      <c r="E65" s="79"/>
      <c r="F65" s="79"/>
      <c r="G65" s="80"/>
      <c r="H65" s="4" t="s">
        <v>72</v>
      </c>
    </row>
    <row r="66" spans="1:9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5095.632000000001</v>
      </c>
      <c r="I66" s="35">
        <v>1.06</v>
      </c>
    </row>
    <row r="67" spans="1:9" ht="24.75" customHeight="1">
      <c r="A67" s="86" t="s">
        <v>39</v>
      </c>
      <c r="B67" s="87"/>
      <c r="C67" s="87"/>
      <c r="D67" s="87"/>
      <c r="E67" s="87"/>
      <c r="F67" s="87"/>
      <c r="G67" s="88"/>
      <c r="H67" s="28">
        <f>12*B5*I67</f>
        <v>3605.4000000000005</v>
      </c>
      <c r="I67" s="35">
        <v>0.75</v>
      </c>
    </row>
    <row r="68" spans="1:9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6057.072000000001</v>
      </c>
      <c r="I68" s="35">
        <v>1.26</v>
      </c>
    </row>
    <row r="69" spans="1:9" ht="24.75" customHeight="1">
      <c r="A69" s="86" t="s">
        <v>40</v>
      </c>
      <c r="B69" s="87"/>
      <c r="C69" s="87"/>
      <c r="D69" s="87"/>
      <c r="E69" s="87"/>
      <c r="F69" s="87"/>
      <c r="G69" s="88"/>
      <c r="H69" s="28">
        <f>12*B5*I69</f>
        <v>1153.728</v>
      </c>
      <c r="I69" s="35">
        <v>0.24</v>
      </c>
    </row>
    <row r="70" spans="1:9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2115.168</v>
      </c>
      <c r="I70" s="35">
        <v>0.44</v>
      </c>
    </row>
    <row r="71" spans="1:9" ht="24.75" customHeight="1">
      <c r="A71" s="86" t="s">
        <v>42</v>
      </c>
      <c r="B71" s="87"/>
      <c r="C71" s="87"/>
      <c r="D71" s="87"/>
      <c r="E71" s="87"/>
      <c r="F71" s="87"/>
      <c r="G71" s="88"/>
      <c r="H71" s="28">
        <f>12*B5*I71</f>
        <v>721.08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18748.080000000005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7" t="s">
        <v>46</v>
      </c>
      <c r="B74" s="78"/>
      <c r="C74" s="78"/>
      <c r="D74" s="79"/>
      <c r="E74" s="79"/>
      <c r="F74" s="79"/>
      <c r="G74" s="80"/>
      <c r="H74" s="4" t="s">
        <v>72</v>
      </c>
    </row>
    <row r="75" spans="1:8" ht="24" customHeight="1">
      <c r="A75" s="81" t="s">
        <v>59</v>
      </c>
      <c r="B75" s="82"/>
      <c r="C75" s="82"/>
      <c r="D75" s="82"/>
      <c r="E75" s="82"/>
      <c r="F75" s="82"/>
      <c r="G75" s="83"/>
      <c r="H75" s="28">
        <v>0</v>
      </c>
    </row>
    <row r="76" spans="1:8" ht="34.5" customHeight="1">
      <c r="A76" s="86" t="s">
        <v>52</v>
      </c>
      <c r="B76" s="87"/>
      <c r="C76" s="87"/>
      <c r="D76" s="87"/>
      <c r="E76" s="87"/>
      <c r="F76" s="87"/>
      <c r="G76" s="8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7" t="s">
        <v>47</v>
      </c>
      <c r="B79" s="78"/>
      <c r="C79" s="78"/>
      <c r="D79" s="79"/>
      <c r="E79" s="79"/>
      <c r="F79" s="79"/>
      <c r="G79" s="80"/>
      <c r="H79" s="4" t="s">
        <v>72</v>
      </c>
    </row>
    <row r="80" spans="1:8" ht="24.75" customHeight="1">
      <c r="A80" s="81" t="s">
        <v>79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30.75" customHeight="1">
      <c r="A82" s="95" t="s">
        <v>69</v>
      </c>
      <c r="B82" s="96"/>
      <c r="C82" s="96"/>
      <c r="D82" s="96"/>
      <c r="E82" s="96"/>
      <c r="F82" s="96"/>
      <c r="G82" s="97"/>
      <c r="H82" s="28">
        <v>0</v>
      </c>
    </row>
    <row r="83" spans="1:8" ht="24.75" customHeight="1">
      <c r="A83" s="86" t="s">
        <v>51</v>
      </c>
      <c r="B83" s="87"/>
      <c r="C83" s="87"/>
      <c r="D83" s="87"/>
      <c r="E83" s="87"/>
      <c r="F83" s="87"/>
      <c r="G83" s="88"/>
      <c r="H83" s="28">
        <v>0</v>
      </c>
    </row>
    <row r="84" spans="1:8" ht="49.5" customHeight="1">
      <c r="A84" s="92" t="s">
        <v>78</v>
      </c>
      <c r="B84" s="93"/>
      <c r="C84" s="93"/>
      <c r="D84" s="93"/>
      <c r="E84" s="93"/>
      <c r="F84" s="93"/>
      <c r="G84" s="94"/>
      <c r="H84" s="28">
        <f>391.6+734.4+208.2+208.2+198.11+371.1+396.6+216+352.6+82.2+697.5+348.75+244.8+6931</f>
        <v>11381.060000000001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11381.060000000001</v>
      </c>
    </row>
    <row r="86" ht="12.75">
      <c r="H86" s="33"/>
    </row>
    <row r="87" ht="12.75">
      <c r="A87" t="s">
        <v>68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2015-04-09T02:34:31Z</dcterms:modified>
  <cp:category/>
  <cp:version/>
  <cp:contentType/>
  <cp:contentStatus/>
</cp:coreProperties>
</file>