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<sst xmlns="http://schemas.openxmlformats.org/spreadsheetml/2006/main" count="245" uniqueCount="146">
  <si>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</si>
  <si>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</si>
  <si>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</si>
  <si>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</si>
  <si>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</si>
  <si>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</si>
  <si>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</si>
  <si>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</si>
  <si>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</si>
  <si>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</si>
  <si>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</si>
  <si>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</si>
  <si>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</si>
  <si>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</si>
  <si>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</si>
  <si>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</si>
  <si>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</si>
  <si>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</si>
  <si>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</si>
  <si>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</si>
  <si>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</si>
  <si>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</si>
  <si>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</si>
  <si>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</si>
  <si>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</si>
  <si>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</si>
  <si>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</si>
  <si>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</si>
  <si>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</si>
  <si>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</si>
  <si>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</si>
  <si>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</si>
  <si>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</si>
  <si>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</si>
  <si>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</si>
  <si>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</si>
  <si>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</si>
  <si>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</si>
  <si>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</si>
  <si>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</si>
  <si>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</si>
  <si>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</si>
  <si>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</si>
  <si>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</si>
  <si>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</si>
  <si>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</si>
  <si>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</si>
  <si>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</si>
  <si>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</si>
  <si>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</si>
  <si>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</si>
  <si>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</si>
  <si>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</si>
  <si>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</si>
  <si>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</si>
  <si>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</si>
  <si>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</si>
  <si>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</si>
  <si>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</si>
  <si>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</si>
  <si>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</si>
  <si>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</si>
  <si>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</si>
  <si>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4 шт.</t>
  </si>
  <si>
    <t>ул. Большая Подгорная,193</t>
  </si>
  <si>
    <t>Директор ООО "УК "Ленинский массив"______________________________В.П.Карелин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</si>
  <si>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</si>
  <si>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</si>
  <si>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</si>
  <si>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</si>
  <si>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</si>
  <si>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</si>
  <si>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</si>
  <si>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</si>
  <si>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237,84</t>
  </si>
  <si>
    <t>9 чел.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</si>
  <si>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</si>
  <si>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 </t>
    </r>
    <r>
      <rPr>
        <b/>
        <sz val="8"/>
        <rFont val="Arial Cyr"/>
        <family val="0"/>
      </rPr>
      <t xml:space="preserve">Ремонт кладки кирпичной трубы- сентябрь,  Ремонт кровли- сентябрь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</si>
  <si>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 - июль, сентябрь, октябрь                                                                                                                                                         – Скос травы на придомовой территории- июнь</t>
    </r>
  </si>
  <si>
    <r>
      <t xml:space="preserve">Благоустройство придомовой территории: </t>
    </r>
    <r>
      <rPr>
        <sz val="8"/>
        <rFont val="Arial Cyr"/>
        <family val="0"/>
      </rPr>
      <t>рыхление снега в весенний период снеготаяния, сбор/уборка оттаявшего мусора, кошение травы</t>
    </r>
    <r>
      <rPr>
        <b/>
        <sz val="8"/>
        <rFont val="Arial CYR"/>
        <family val="2"/>
      </rPr>
      <t xml:space="preserve">  –</t>
    </r>
    <r>
      <rPr>
        <sz val="8"/>
        <color indexed="12"/>
        <rFont val="Arial Cyr"/>
        <family val="0"/>
      </rPr>
      <t xml:space="preserve"> выполняется собственниками самостоятельно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</si>
  <si>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кровли- январь,  Скол сосулек с кровли- январь,декабрь</t>
    </r>
    <r>
      <rPr>
        <sz val="8"/>
        <rFont val="Arial Cyr"/>
        <family val="2"/>
      </rPr>
      <t xml:space="preserve">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</si>
  <si>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</si>
  <si>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</si>
  <si>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237,79</t>
  </si>
  <si>
    <t>11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</si>
  <si>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</si>
  <si>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</si>
  <si>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</si>
  <si>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</si>
  <si>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</si>
  <si>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</si>
  <si>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</si>
  <si>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</si>
  <si>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</si>
  <si>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</si>
  <si>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</si>
  <si>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</si>
  <si>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</si>
  <si>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</si>
  <si>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</si>
  <si>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</si>
  <si>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</si>
  <si>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</si>
  <si>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</si>
  <si>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</si>
  <si>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</si>
  <si>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</si>
  <si>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</si>
  <si>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</si>
  <si>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</si>
  <si>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</si>
  <si>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</si>
  <si>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</si>
  <si>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</si>
  <si>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</si>
  <si>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</si>
  <si>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</si>
  <si>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</si>
  <si>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12.12.14</t>
  </si>
  <si>
    <t>15:00</t>
  </si>
  <si>
    <t>16:00</t>
  </si>
  <si>
    <t>Снятие снежных навесов с кровли ж/д - 20 м/п.</t>
  </si>
  <si>
    <t/>
  </si>
  <si>
    <t>мн.дом</t>
  </si>
  <si>
    <t>ул.Б.Подгорная,193</t>
  </si>
  <si>
    <t>Содержание общего имущества</t>
  </si>
  <si>
    <t>СОИ (системы)</t>
  </si>
  <si>
    <t>Крыши и водосточные системы</t>
  </si>
  <si>
    <t>03.10.14</t>
  </si>
  <si>
    <t>13:00</t>
  </si>
  <si>
    <t>Устранение течи кровли.</t>
  </si>
  <si>
    <t>04.06.14</t>
  </si>
  <si>
    <t>Окос травы - 60 кв.м.</t>
  </si>
  <si>
    <t>бензин -0,6л/час.</t>
  </si>
  <si>
    <t>СОИ (работы)</t>
  </si>
  <si>
    <t>Сезонные работы</t>
  </si>
  <si>
    <t>14.02.14</t>
  </si>
  <si>
    <t>09:00</t>
  </si>
  <si>
    <t>09:30</t>
  </si>
  <si>
    <t>Установка замка на двери чердака.</t>
  </si>
  <si>
    <t>Замок -  1 шт. 50 руб.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</si>
  <si>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</si>
  <si>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 </t>
    </r>
    <r>
      <rPr>
        <b/>
        <sz val="8"/>
        <rFont val="Arial Cyr"/>
        <family val="0"/>
      </rPr>
      <t>Ремонт кровли (октябрь)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</si>
  <si>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>– Скос травы на придомовой территории (июнь)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</si>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</sst>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5"/>
  <sheetViews>
    <sheetView tabSelected="1" workbookViewId="0" topLeftCell="A78">
      <selection activeCell="A98" sqref="A9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9.125" style="0" hidden="1" customWidth="1"/>
  </cols>
  <sheetData>
    <row r="1" spans="1:9" ht="15.75">
      <c r="A1" s="78" t="s">
        <v>67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82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144</v>
      </c>
      <c r="I4" s="34"/>
    </row>
    <row r="5" spans="1:9" s="15" customFormat="1" ht="11.25">
      <c r="A5" s="12" t="s">
        <v>7</v>
      </c>
      <c r="B5" s="30" t="s">
        <v>83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145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6249.12+35525.88</f>
        <v>41775</v>
      </c>
      <c r="C15" s="20">
        <v>0</v>
      </c>
      <c r="D15" s="20">
        <f>SUM(B15:C15)</f>
        <v>41775</v>
      </c>
      <c r="E15" s="1"/>
      <c r="F15" s="1"/>
      <c r="G15" s="1"/>
      <c r="H15" s="1"/>
    </row>
    <row r="16" spans="1:8" ht="12.75">
      <c r="A16" s="5" t="s">
        <v>86</v>
      </c>
      <c r="B16" s="20">
        <f>7812.06+32848.03</f>
        <v>40660.09</v>
      </c>
      <c r="C16" s="20">
        <v>2603</v>
      </c>
      <c r="D16" s="20">
        <f>SUM(B16:C16)</f>
        <v>43263.09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20983.5864</v>
      </c>
      <c r="C17" s="40">
        <f>H72+H77+H85</f>
        <v>14421.3992</v>
      </c>
      <c r="D17" s="40">
        <f>SUM(B17:C17)</f>
        <v>35404.9856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19676.503599999996</v>
      </c>
      <c r="C18" s="38">
        <f>C16-C17</f>
        <v>-11818.3992</v>
      </c>
      <c r="D18" s="38">
        <f>SUM(B18:C18)</f>
        <v>7858.1043999999965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7858.1043999999965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-78922.5376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-71064.4332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61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11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92</v>
      </c>
    </row>
    <row r="42" spans="1:10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6819.8172</v>
      </c>
      <c r="I42" s="35">
        <v>2.39</v>
      </c>
      <c r="J42" s="39"/>
    </row>
    <row r="43" spans="1:10" ht="35.25" customHeight="1">
      <c r="A43" s="80" t="s">
        <v>31</v>
      </c>
      <c r="B43" s="81"/>
      <c r="C43" s="81"/>
      <c r="D43" s="81"/>
      <c r="E43" s="81"/>
      <c r="F43" s="81"/>
      <c r="G43" s="82"/>
      <c r="H43" s="28">
        <f>12*B5*I43</f>
        <v>1797.6924000000001</v>
      </c>
      <c r="I43" s="35">
        <v>0.63</v>
      </c>
      <c r="J43" s="39"/>
    </row>
    <row r="44" spans="1:10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970.1832</v>
      </c>
      <c r="I44" s="35">
        <v>0.34</v>
      </c>
      <c r="J44" s="39"/>
    </row>
    <row r="45" spans="1:10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970.1832</v>
      </c>
      <c r="I45" s="35">
        <v>0.34</v>
      </c>
      <c r="J45" s="39"/>
    </row>
    <row r="46" spans="1:10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513.6264</v>
      </c>
      <c r="I46" s="35">
        <v>0.18</v>
      </c>
      <c r="J46" s="39"/>
    </row>
    <row r="47" spans="1:10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2511.0624000000003</v>
      </c>
      <c r="I47" s="35">
        <v>0.88</v>
      </c>
      <c r="J47" s="39"/>
    </row>
    <row r="48" spans="1:10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656.3004000000001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14238.8652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92</v>
      </c>
    </row>
    <row r="52" spans="1:9" ht="24.75" customHeight="1">
      <c r="A52" s="75" t="s">
        <v>141</v>
      </c>
      <c r="B52" s="76"/>
      <c r="C52" s="76"/>
      <c r="D52" s="76"/>
      <c r="E52" s="76"/>
      <c r="F52" s="76"/>
      <c r="G52" s="77"/>
      <c r="H52" s="42">
        <v>495.6</v>
      </c>
      <c r="I52" s="35">
        <v>0.7</v>
      </c>
    </row>
    <row r="53" spans="1:8" ht="24.75" customHeight="1">
      <c r="A53" s="80" t="s">
        <v>53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54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55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495.6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92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12*B5*I59</f>
        <v>6249.1212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6249.1212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92</v>
      </c>
    </row>
    <row r="66" spans="1:10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3338.5715999999998</v>
      </c>
      <c r="I66" s="35">
        <v>1.17</v>
      </c>
      <c r="J66" s="39"/>
    </row>
    <row r="67" spans="1:10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2996.154</v>
      </c>
      <c r="I67" s="35">
        <v>1.05</v>
      </c>
      <c r="J67" s="39"/>
    </row>
    <row r="68" spans="1:10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3595.3848000000003</v>
      </c>
      <c r="I68" s="35">
        <v>1.26</v>
      </c>
      <c r="J68" s="39"/>
    </row>
    <row r="69" spans="1:10" ht="24.7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1198.4615999999999</v>
      </c>
      <c r="I69" s="35">
        <v>0.42</v>
      </c>
      <c r="J69" s="39"/>
    </row>
    <row r="70" spans="1:10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1255.5312000000001</v>
      </c>
      <c r="I70" s="35">
        <v>0.44</v>
      </c>
      <c r="J70" s="39"/>
    </row>
    <row r="71" spans="1:10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570.696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12954.7992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92</v>
      </c>
    </row>
    <row r="75" spans="1:8" ht="24" customHeight="1">
      <c r="A75" s="75" t="s">
        <v>142</v>
      </c>
      <c r="B75" s="76"/>
      <c r="C75" s="76"/>
      <c r="D75" s="76"/>
      <c r="E75" s="76"/>
      <c r="F75" s="76"/>
      <c r="G75" s="77"/>
      <c r="H75" s="42">
        <v>930</v>
      </c>
    </row>
    <row r="76" spans="1:8" ht="34.5" customHeight="1">
      <c r="A76" s="80" t="s">
        <v>52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930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92</v>
      </c>
    </row>
    <row r="80" spans="1:8" ht="24.75" customHeight="1">
      <c r="A80" s="92" t="s">
        <v>79</v>
      </c>
      <c r="B80" s="93"/>
      <c r="C80" s="93"/>
      <c r="D80" s="93"/>
      <c r="E80" s="93"/>
      <c r="F80" s="93"/>
      <c r="G80" s="94"/>
      <c r="H80" s="28">
        <v>0</v>
      </c>
    </row>
    <row r="81" spans="1:8" ht="24.75" customHeight="1">
      <c r="A81" s="75" t="s">
        <v>50</v>
      </c>
      <c r="B81" s="76"/>
      <c r="C81" s="76"/>
      <c r="D81" s="76"/>
      <c r="E81" s="76"/>
      <c r="F81" s="76"/>
      <c r="G81" s="77"/>
      <c r="H81" s="28">
        <v>0</v>
      </c>
    </row>
    <row r="82" spans="1:8" ht="28.5" customHeight="1">
      <c r="A82" s="89" t="s">
        <v>81</v>
      </c>
      <c r="B82" s="90"/>
      <c r="C82" s="90"/>
      <c r="D82" s="90"/>
      <c r="E82" s="90"/>
      <c r="F82" s="90"/>
      <c r="G82" s="91"/>
      <c r="H82" s="28">
        <v>0</v>
      </c>
    </row>
    <row r="83" spans="1:8" ht="24.75" customHeight="1">
      <c r="A83" s="80" t="s">
        <v>51</v>
      </c>
      <c r="B83" s="81"/>
      <c r="C83" s="81"/>
      <c r="D83" s="81"/>
      <c r="E83" s="81"/>
      <c r="F83" s="81"/>
      <c r="G83" s="82"/>
      <c r="H83" s="28">
        <v>0</v>
      </c>
    </row>
    <row r="84" spans="1:10" ht="34.5" customHeight="1">
      <c r="A84" s="86" t="s">
        <v>143</v>
      </c>
      <c r="B84" s="87"/>
      <c r="C84" s="87"/>
      <c r="D84" s="87"/>
      <c r="E84" s="87"/>
      <c r="F84" s="87"/>
      <c r="G84" s="88"/>
      <c r="H84" s="28">
        <v>536.6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536.6</v>
      </c>
    </row>
    <row r="86" ht="12.75">
      <c r="H86" s="33"/>
    </row>
    <row r="87" ht="12.75">
      <c r="A87" t="s">
        <v>65</v>
      </c>
    </row>
    <row r="90" ht="1.5" customHeight="1"/>
    <row r="91" spans="1:25" ht="12.75" hidden="1">
      <c r="A91" s="41" t="s">
        <v>93</v>
      </c>
      <c r="B91" s="41" t="s">
        <v>94</v>
      </c>
      <c r="C91" s="41" t="s">
        <v>95</v>
      </c>
      <c r="D91" s="41" t="s">
        <v>96</v>
      </c>
      <c r="E91" s="41" t="s">
        <v>97</v>
      </c>
      <c r="F91" s="41" t="s">
        <v>98</v>
      </c>
      <c r="G91" s="41" t="s">
        <v>99</v>
      </c>
      <c r="H91" s="41" t="s">
        <v>100</v>
      </c>
      <c r="I91" s="41" t="s">
        <v>101</v>
      </c>
      <c r="J91" s="41" t="s">
        <v>102</v>
      </c>
      <c r="K91" s="41" t="s">
        <v>103</v>
      </c>
      <c r="L91" s="41" t="s">
        <v>104</v>
      </c>
      <c r="M91" s="41" t="s">
        <v>105</v>
      </c>
      <c r="N91" s="41" t="s">
        <v>106</v>
      </c>
      <c r="O91" s="41" t="s">
        <v>107</v>
      </c>
      <c r="P91" s="41" t="s">
        <v>108</v>
      </c>
      <c r="Q91" s="41" t="s">
        <v>109</v>
      </c>
      <c r="R91" s="41" t="s">
        <v>110</v>
      </c>
      <c r="S91" s="41" t="s">
        <v>111</v>
      </c>
      <c r="T91" s="41" t="s">
        <v>112</v>
      </c>
      <c r="U91" s="41" t="s">
        <v>113</v>
      </c>
      <c r="V91" s="41" t="s">
        <v>114</v>
      </c>
      <c r="W91" s="41" t="s">
        <v>115</v>
      </c>
      <c r="X91" s="41" t="s">
        <v>116</v>
      </c>
      <c r="Y91" s="41" t="s">
        <v>117</v>
      </c>
    </row>
    <row r="92" spans="1:25" s="52" customFormat="1" ht="12.75" hidden="1">
      <c r="A92" s="48">
        <v>5590</v>
      </c>
      <c r="B92" s="48" t="b">
        <v>0</v>
      </c>
      <c r="C92" s="48">
        <v>5493</v>
      </c>
      <c r="D92" s="49" t="s">
        <v>118</v>
      </c>
      <c r="E92" s="49" t="s">
        <v>119</v>
      </c>
      <c r="F92" s="49" t="s">
        <v>120</v>
      </c>
      <c r="G92" s="48">
        <v>1</v>
      </c>
      <c r="H92" s="48">
        <v>2</v>
      </c>
      <c r="I92" s="49" t="s">
        <v>121</v>
      </c>
      <c r="J92" s="49" t="s">
        <v>122</v>
      </c>
      <c r="K92" s="48">
        <v>1</v>
      </c>
      <c r="L92" s="49" t="s">
        <v>123</v>
      </c>
      <c r="M92" s="49" t="s">
        <v>122</v>
      </c>
      <c r="N92" s="50">
        <v>495.6</v>
      </c>
      <c r="O92" s="51"/>
      <c r="P92" s="51"/>
      <c r="Q92" s="51"/>
      <c r="R92" s="48" t="b">
        <v>1</v>
      </c>
      <c r="S92" s="49" t="s">
        <v>124</v>
      </c>
      <c r="T92" s="49" t="s">
        <v>122</v>
      </c>
      <c r="U92" s="49" t="s">
        <v>125</v>
      </c>
      <c r="V92" s="49" t="s">
        <v>126</v>
      </c>
      <c r="W92" s="49" t="s">
        <v>127</v>
      </c>
      <c r="X92" s="48" t="b">
        <v>0</v>
      </c>
      <c r="Y92" s="48" t="b">
        <v>0</v>
      </c>
    </row>
    <row r="93" spans="1:25" s="57" customFormat="1" ht="12.75" hidden="1">
      <c r="A93" s="53">
        <v>5309</v>
      </c>
      <c r="B93" s="53" t="b">
        <v>0</v>
      </c>
      <c r="C93" s="53">
        <v>5216</v>
      </c>
      <c r="D93" s="54" t="s">
        <v>128</v>
      </c>
      <c r="E93" s="54" t="s">
        <v>129</v>
      </c>
      <c r="F93" s="54" t="s">
        <v>119</v>
      </c>
      <c r="G93" s="53">
        <v>2</v>
      </c>
      <c r="H93" s="53">
        <v>2</v>
      </c>
      <c r="I93" s="54" t="s">
        <v>130</v>
      </c>
      <c r="J93" s="54" t="s">
        <v>122</v>
      </c>
      <c r="K93" s="53">
        <v>1</v>
      </c>
      <c r="L93" s="54" t="s">
        <v>123</v>
      </c>
      <c r="M93" s="54" t="s">
        <v>122</v>
      </c>
      <c r="N93" s="55">
        <v>930</v>
      </c>
      <c r="O93" s="56"/>
      <c r="P93" s="56"/>
      <c r="Q93" s="56"/>
      <c r="R93" s="53" t="b">
        <v>1</v>
      </c>
      <c r="S93" s="54" t="s">
        <v>124</v>
      </c>
      <c r="T93" s="54" t="s">
        <v>122</v>
      </c>
      <c r="U93" s="54" t="s">
        <v>125</v>
      </c>
      <c r="V93" s="54" t="s">
        <v>126</v>
      </c>
      <c r="W93" s="54" t="s">
        <v>127</v>
      </c>
      <c r="X93" s="53" t="b">
        <v>0</v>
      </c>
      <c r="Y93" s="53" t="b">
        <v>0</v>
      </c>
    </row>
    <row r="94" spans="1:25" s="62" customFormat="1" ht="12.75" hidden="1">
      <c r="A94" s="58">
        <v>5040</v>
      </c>
      <c r="B94" s="58" t="b">
        <v>0</v>
      </c>
      <c r="C94" s="58">
        <v>4947</v>
      </c>
      <c r="D94" s="59" t="s">
        <v>131</v>
      </c>
      <c r="E94" s="59" t="s">
        <v>119</v>
      </c>
      <c r="F94" s="59" t="s">
        <v>120</v>
      </c>
      <c r="G94" s="58">
        <v>1</v>
      </c>
      <c r="H94" s="58">
        <v>1</v>
      </c>
      <c r="I94" s="59" t="s">
        <v>132</v>
      </c>
      <c r="J94" s="59" t="s">
        <v>133</v>
      </c>
      <c r="K94" s="58">
        <v>1</v>
      </c>
      <c r="L94" s="59" t="s">
        <v>123</v>
      </c>
      <c r="M94" s="59" t="s">
        <v>122</v>
      </c>
      <c r="N94" s="60">
        <v>536.6</v>
      </c>
      <c r="O94" s="61"/>
      <c r="P94" s="61"/>
      <c r="Q94" s="61"/>
      <c r="R94" s="58" t="b">
        <v>1</v>
      </c>
      <c r="S94" s="59" t="s">
        <v>124</v>
      </c>
      <c r="T94" s="59" t="s">
        <v>122</v>
      </c>
      <c r="U94" s="59" t="s">
        <v>125</v>
      </c>
      <c r="V94" s="59" t="s">
        <v>134</v>
      </c>
      <c r="W94" s="59" t="s">
        <v>135</v>
      </c>
      <c r="X94" s="58" t="b">
        <v>0</v>
      </c>
      <c r="Y94" s="58" t="b">
        <v>0</v>
      </c>
    </row>
    <row r="95" spans="1:25" s="47" customFormat="1" ht="12.75" hidden="1">
      <c r="A95" s="43">
        <v>4524</v>
      </c>
      <c r="B95" s="43" t="b">
        <v>0</v>
      </c>
      <c r="C95" s="43">
        <v>4437</v>
      </c>
      <c r="D95" s="44" t="s">
        <v>136</v>
      </c>
      <c r="E95" s="44" t="s">
        <v>137</v>
      </c>
      <c r="F95" s="44" t="s">
        <v>138</v>
      </c>
      <c r="G95" s="45"/>
      <c r="H95" s="43">
        <v>2</v>
      </c>
      <c r="I95" s="44" t="s">
        <v>139</v>
      </c>
      <c r="J95" s="44" t="s">
        <v>140</v>
      </c>
      <c r="K95" s="43">
        <v>1</v>
      </c>
      <c r="L95" s="44" t="s">
        <v>123</v>
      </c>
      <c r="M95" s="44" t="s">
        <v>122</v>
      </c>
      <c r="N95" s="46">
        <v>274.5</v>
      </c>
      <c r="O95" s="45"/>
      <c r="P95" s="45"/>
      <c r="Q95" s="45"/>
      <c r="R95" s="43" t="b">
        <v>1</v>
      </c>
      <c r="S95" s="44" t="s">
        <v>124</v>
      </c>
      <c r="T95" s="44" t="s">
        <v>122</v>
      </c>
      <c r="U95" s="44" t="s">
        <v>125</v>
      </c>
      <c r="V95" s="44" t="s">
        <v>126</v>
      </c>
      <c r="W95" s="44" t="s">
        <v>127</v>
      </c>
      <c r="X95" s="43" t="b">
        <v>0</v>
      </c>
      <c r="Y95" s="43" t="b">
        <v>0</v>
      </c>
    </row>
    <row r="96" ht="12.75" hidden="1"/>
    <row r="97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7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8" t="s">
        <v>67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68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66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69</v>
      </c>
      <c r="B15" s="20">
        <f>30532.81+6250.38</f>
        <v>36783.19</v>
      </c>
      <c r="C15" s="20">
        <v>0</v>
      </c>
      <c r="D15" s="20">
        <f>SUM(B15:C15)</f>
        <v>36783.19</v>
      </c>
      <c r="E15" s="1"/>
      <c r="F15" s="1"/>
      <c r="G15" s="1"/>
      <c r="H15" s="1"/>
    </row>
    <row r="16" spans="1:8" ht="12.75">
      <c r="A16" s="5" t="s">
        <v>70</v>
      </c>
      <c r="B16" s="20">
        <f>22413.33+5306.05</f>
        <v>27719.38</v>
      </c>
      <c r="C16" s="20">
        <v>1739.57</v>
      </c>
      <c r="D16" s="20">
        <f>SUM(B16:C16)</f>
        <v>29458.95</v>
      </c>
      <c r="E16" s="1"/>
      <c r="F16" s="1"/>
      <c r="G16" s="1"/>
      <c r="H16" s="1"/>
    </row>
    <row r="17" spans="1:8" ht="12.75">
      <c r="A17" s="5" t="s">
        <v>71</v>
      </c>
      <c r="B17" s="20">
        <f>H49+H56+H61</f>
        <v>28132.894399999997</v>
      </c>
      <c r="C17" s="20">
        <f>H72+H77+H85</f>
        <v>24776.453200000004</v>
      </c>
      <c r="D17" s="20">
        <f>SUM(B17:C17)</f>
        <v>52909.3476</v>
      </c>
      <c r="E17" s="1"/>
      <c r="F17" s="1"/>
      <c r="G17" s="1"/>
      <c r="H17" s="1"/>
    </row>
    <row r="18" spans="1:8" ht="12.75">
      <c r="A18" s="5" t="s">
        <v>72</v>
      </c>
      <c r="B18" s="38">
        <f>B16-B17</f>
        <v>-413.5143999999964</v>
      </c>
      <c r="C18" s="38">
        <f>C16-C17</f>
        <v>-23036.883200000004</v>
      </c>
      <c r="D18" s="38">
        <f>SUM(B18:C18)</f>
        <v>-23450.3976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-23450.3976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-55472.14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-78922.5376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61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11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73</v>
      </c>
    </row>
    <row r="42" spans="1:10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6821.251200000001</v>
      </c>
      <c r="I42" s="35">
        <v>2.39</v>
      </c>
      <c r="J42" s="39"/>
    </row>
    <row r="43" spans="1:10" ht="24.75" customHeight="1">
      <c r="A43" s="80" t="s">
        <v>31</v>
      </c>
      <c r="B43" s="81"/>
      <c r="C43" s="81"/>
      <c r="D43" s="81"/>
      <c r="E43" s="81"/>
      <c r="F43" s="81"/>
      <c r="G43" s="82"/>
      <c r="H43" s="28">
        <f>12*B5*I43</f>
        <v>1798.0704</v>
      </c>
      <c r="I43" s="35">
        <v>0.63</v>
      </c>
      <c r="J43" s="39"/>
    </row>
    <row r="44" spans="1:10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970.3872</v>
      </c>
      <c r="I44" s="35">
        <v>0.34</v>
      </c>
      <c r="J44" s="39"/>
    </row>
    <row r="45" spans="1:10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970.3872</v>
      </c>
      <c r="I45" s="35">
        <v>0.34</v>
      </c>
      <c r="J45" s="39"/>
    </row>
    <row r="46" spans="1:10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513.7343999999999</v>
      </c>
      <c r="I46" s="35">
        <v>0.18</v>
      </c>
      <c r="J46" s="39"/>
    </row>
    <row r="47" spans="1:10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2511.5904</v>
      </c>
      <c r="I47" s="35">
        <v>0.88</v>
      </c>
      <c r="J47" s="39"/>
    </row>
    <row r="48" spans="1:10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656.4384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14241.859199999999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73</v>
      </c>
    </row>
    <row r="52" spans="1:9" ht="34.5" customHeight="1">
      <c r="A52" s="75" t="s">
        <v>80</v>
      </c>
      <c r="B52" s="76"/>
      <c r="C52" s="76"/>
      <c r="D52" s="76"/>
      <c r="E52" s="76"/>
      <c r="F52" s="76"/>
      <c r="G52" s="77"/>
      <c r="H52" s="28">
        <f>700+250+270*24.78</f>
        <v>7640.6</v>
      </c>
      <c r="I52" s="35">
        <v>0.7</v>
      </c>
    </row>
    <row r="53" spans="1:8" ht="24.75" customHeight="1">
      <c r="A53" s="80" t="s">
        <v>53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54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55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7640.6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73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12*B5*I59</f>
        <v>6250.4352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6250.4352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73</v>
      </c>
    </row>
    <row r="66" spans="1:10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3339.2735999999995</v>
      </c>
      <c r="I66" s="35">
        <v>1.17</v>
      </c>
      <c r="J66" s="39"/>
    </row>
    <row r="67" spans="1:10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2996.784</v>
      </c>
      <c r="I67" s="35">
        <v>1.05</v>
      </c>
      <c r="J67" s="39"/>
    </row>
    <row r="68" spans="1:10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3596.1408</v>
      </c>
      <c r="I68" s="35">
        <v>1.26</v>
      </c>
      <c r="J68" s="39"/>
    </row>
    <row r="69" spans="1:10" ht="24.7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1198.7135999999998</v>
      </c>
      <c r="I69" s="35">
        <v>0.42</v>
      </c>
      <c r="J69" s="39"/>
    </row>
    <row r="70" spans="1:10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1255.7952</v>
      </c>
      <c r="I70" s="35">
        <v>0.44</v>
      </c>
      <c r="J70" s="39"/>
    </row>
    <row r="71" spans="1:10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570.816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12957.523200000001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73</v>
      </c>
    </row>
    <row r="75" spans="1:8" ht="40.5" customHeight="1">
      <c r="A75" s="75" t="s">
        <v>77</v>
      </c>
      <c r="B75" s="76"/>
      <c r="C75" s="76"/>
      <c r="D75" s="76"/>
      <c r="E75" s="76"/>
      <c r="F75" s="76"/>
      <c r="G75" s="77"/>
      <c r="H75" s="28">
        <f>4472.38+4625.05</f>
        <v>9097.43</v>
      </c>
    </row>
    <row r="76" spans="1:8" ht="34.5" customHeight="1">
      <c r="A76" s="80" t="s">
        <v>52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9097.43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73</v>
      </c>
    </row>
    <row r="80" spans="1:8" ht="24.75" customHeight="1">
      <c r="A80" s="92" t="s">
        <v>79</v>
      </c>
      <c r="B80" s="93"/>
      <c r="C80" s="93"/>
      <c r="D80" s="93"/>
      <c r="E80" s="93"/>
      <c r="F80" s="93"/>
      <c r="G80" s="94"/>
      <c r="H80" s="28">
        <v>0</v>
      </c>
    </row>
    <row r="81" spans="1:8" ht="24.75" customHeight="1">
      <c r="A81" s="75" t="s">
        <v>50</v>
      </c>
      <c r="B81" s="76"/>
      <c r="C81" s="76"/>
      <c r="D81" s="76"/>
      <c r="E81" s="76"/>
      <c r="F81" s="76"/>
      <c r="G81" s="77"/>
      <c r="H81" s="28">
        <v>0</v>
      </c>
    </row>
    <row r="82" spans="1:8" ht="28.5" customHeight="1">
      <c r="A82" s="89" t="s">
        <v>76</v>
      </c>
      <c r="B82" s="90"/>
      <c r="C82" s="90"/>
      <c r="D82" s="90"/>
      <c r="E82" s="90"/>
      <c r="F82" s="90"/>
      <c r="G82" s="91"/>
      <c r="H82" s="28">
        <v>0</v>
      </c>
    </row>
    <row r="83" spans="1:8" ht="24.75" customHeight="1">
      <c r="A83" s="80" t="s">
        <v>51</v>
      </c>
      <c r="B83" s="81"/>
      <c r="C83" s="81"/>
      <c r="D83" s="81"/>
      <c r="E83" s="81"/>
      <c r="F83" s="81"/>
      <c r="G83" s="82"/>
      <c r="H83" s="28">
        <v>0</v>
      </c>
    </row>
    <row r="84" spans="1:10" ht="49.5" customHeight="1">
      <c r="A84" s="86" t="s">
        <v>78</v>
      </c>
      <c r="B84" s="87"/>
      <c r="C84" s="87"/>
      <c r="D84" s="87"/>
      <c r="E84" s="87"/>
      <c r="F84" s="87"/>
      <c r="G84" s="88"/>
      <c r="H84" s="28">
        <f>810+445.75+835+405.75+225</f>
        <v>2721.5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2721.5</v>
      </c>
    </row>
    <row r="86" ht="12.75">
      <c r="H86" s="33"/>
    </row>
    <row r="87" ht="12.75">
      <c r="A87" t="s">
        <v>65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2015-04-09T02:33:10Z</dcterms:modified>
  <cp:category/>
  <cp:version/>
  <cp:contentType/>
  <cp:contentStatus/>
</cp:coreProperties>
</file>