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<sst xmlns="http://schemas.openxmlformats.org/spreadsheetml/2006/main" count="245" uniqueCount="141">
  <si>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</si>
  <si>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</si>
  <si>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</si>
  <si>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</si>
  <si>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</si>
  <si>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</si>
  <si>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</si>
  <si>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</si>
  <si>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</si>
  <si>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</si>
  <si>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</si>
  <si>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</si>
  <si>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</si>
  <si>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</si>
  <si>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</si>
  <si>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</si>
  <si>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</si>
  <si>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</si>
  <si>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</si>
  <si>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</si>
  <si>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</si>
  <si>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</si>
  <si>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</si>
  <si>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</si>
  <si>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</si>
  <si>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</si>
  <si>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</si>
  <si>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</si>
  <si>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</si>
  <si>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</si>
  <si>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</si>
  <si>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</si>
  <si>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</si>
  <si>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</si>
  <si>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</si>
  <si>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</si>
  <si>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</si>
  <si>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</si>
  <si>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</si>
  <si>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</si>
  <si>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</si>
  <si>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</si>
  <si>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</si>
  <si>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</si>
  <si>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</si>
  <si>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</si>
  <si>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</si>
  <si>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</si>
  <si>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</si>
  <si>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</si>
  <si>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</si>
  <si>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</si>
  <si>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</si>
  <si>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</si>
  <si>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</si>
  <si>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</si>
  <si>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</si>
  <si>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</si>
  <si>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</si>
  <si>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</si>
  <si>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</si>
  <si>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</si>
  <si>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</si>
  <si>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ул. Большая Подгорная,80</t>
  </si>
  <si>
    <t>8 чел.</t>
  </si>
  <si>
    <t>5 шт.</t>
  </si>
  <si>
    <t>Структура плановых затрат</t>
  </si>
  <si>
    <t>5,14 руб/кв.м/мес</t>
  </si>
  <si>
    <t>Директор ООО "УК "Ленинский массив"______________________________В.П.Карелин</t>
  </si>
  <si>
    <t>Отчет ООО "УК "Ленинский массив"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</si>
  <si>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</si>
  <si>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</si>
  <si>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</si>
  <si>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</si>
  <si>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</si>
  <si>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145,95</t>
  </si>
  <si>
    <t>по содержанию и ремонту общего имущества в многоквартирном доме за период:  2013г.</t>
  </si>
  <si>
    <r>
      <t>Непредвиденные виды работ:</t>
    </r>
    <r>
      <rPr>
        <sz val="8"/>
        <rFont val="Arial Cyr"/>
        <family val="0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             </t>
    </r>
    <r>
      <rPr>
        <b/>
        <sz val="8"/>
        <rFont val="Arial CYR"/>
        <family val="2"/>
      </rPr>
      <t xml:space="preserve">                                      Сбор и вывоз мусора с контейнерной площадки- июль                                                                                                              – Скос травы на придомовой территории- июнь                                                                                                                            –  Очистка придомовой территории от снега - апрель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</si>
  <si>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</si>
  <si>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</si>
  <si>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 - январь, Скол сосулек с кровли- апрель</t>
    </r>
  </si>
  <si>
    <t>по содержанию и ремонту общего имущества в многоквартирном доме за период:  2014г.</t>
  </si>
  <si>
    <t>146,10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</si>
  <si>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</si>
  <si>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</si>
  <si>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</si>
  <si>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</si>
  <si>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</si>
  <si>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</si>
  <si>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</si>
  <si>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</si>
  <si>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</si>
  <si>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</si>
  <si>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</si>
  <si>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</si>
  <si>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</si>
  <si>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</si>
  <si>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</si>
  <si>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</si>
  <si>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</si>
  <si>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</si>
  <si>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</si>
  <si>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</si>
  <si>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</si>
  <si>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</si>
  <si>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</si>
  <si>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</si>
  <si>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</si>
  <si>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</si>
  <si>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</si>
  <si>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</si>
  <si>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</si>
  <si>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</si>
  <si>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</si>
  <si>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</si>
  <si>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</si>
  <si>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01.07.14</t>
  </si>
  <si>
    <t>11:00</t>
  </si>
  <si>
    <t>11:30</t>
  </si>
  <si>
    <t>Окос травы - 30 кв.м.</t>
  </si>
  <si>
    <t>бензин 0,6 л/час.</t>
  </si>
  <si>
    <t>мн.дом</t>
  </si>
  <si>
    <t/>
  </si>
  <si>
    <t>ул.Б.Подгорная,80</t>
  </si>
  <si>
    <t>Содержание общего имущества</t>
  </si>
  <si>
    <t>СОИ (работы)</t>
  </si>
  <si>
    <t>Сезонные работы</t>
  </si>
  <si>
    <t>03.03.14</t>
  </si>
  <si>
    <t>09:00</t>
  </si>
  <si>
    <t>Сброс снега с кровли на пл.185 кв.м</t>
  </si>
  <si>
    <t>21.02.14</t>
  </si>
  <si>
    <t>10:00</t>
  </si>
  <si>
    <t>Осмотр ХВС, течи нет.</t>
  </si>
  <si>
    <t>квартира</t>
  </si>
  <si>
    <t>СОИ (системы)</t>
  </si>
  <si>
    <t>Водопровод и канализация, горячее водоснабжение</t>
  </si>
  <si>
    <t>09.01.14</t>
  </si>
  <si>
    <t>10:30</t>
  </si>
  <si>
    <t>Сброс снежных навесов-10м/п,скол сосулек с кровли ж/д - 20 м/п.</t>
  </si>
  <si>
    <r>
      <t>Непредвиденные виды работ:</t>
    </r>
    <r>
      <rPr>
        <sz val="8"/>
        <rFont val="Arial Cyr"/>
        <family val="0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– Скос травы на придомовой территории (июль)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</si>
  <si>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Сброс снега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</si>
</sst>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10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10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2" fontId="10" fillId="0" borderId="11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5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4.375" style="33" customWidth="1"/>
  </cols>
  <sheetData>
    <row r="1" spans="1:9" ht="15.75">
      <c r="A1" s="73" t="s">
        <v>69</v>
      </c>
      <c r="B1" s="73"/>
      <c r="C1" s="73"/>
      <c r="D1" s="73"/>
      <c r="E1" s="73"/>
      <c r="F1" s="73"/>
      <c r="G1" s="73"/>
      <c r="H1" s="73"/>
      <c r="I1" s="31"/>
    </row>
    <row r="2" spans="1:9" ht="12.75" customHeight="1">
      <c r="A2" s="74" t="s">
        <v>81</v>
      </c>
      <c r="B2" s="74"/>
      <c r="C2" s="74"/>
      <c r="D2" s="74"/>
      <c r="E2" s="74"/>
      <c r="F2" s="74"/>
      <c r="G2" s="74"/>
      <c r="H2" s="7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82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64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3839.52+9011.52</f>
        <v>12851.04</v>
      </c>
      <c r="C15" s="20">
        <v>9081.72</v>
      </c>
      <c r="D15" s="20">
        <f>SUM(B15:C15)</f>
        <v>21932.760000000002</v>
      </c>
      <c r="E15" s="1"/>
      <c r="F15" s="1"/>
      <c r="G15" s="1"/>
      <c r="H15" s="1"/>
    </row>
    <row r="16" spans="1:8" ht="12.75">
      <c r="A16" s="5" t="s">
        <v>84</v>
      </c>
      <c r="B16" s="20">
        <f>3542.47+15136.96</f>
        <v>18679.43</v>
      </c>
      <c r="C16" s="20">
        <v>13782.97</v>
      </c>
      <c r="D16" s="20">
        <f>SUM(B16:C16)</f>
        <v>32462.4</v>
      </c>
      <c r="E16" s="1"/>
      <c r="F16" s="1"/>
      <c r="G16" s="1"/>
      <c r="H16" s="1"/>
    </row>
    <row r="17" spans="1:8" ht="12.75">
      <c r="A17" s="5" t="s">
        <v>85</v>
      </c>
      <c r="B17" s="39">
        <f>H49+H56+H61</f>
        <v>17749.86</v>
      </c>
      <c r="C17" s="39">
        <f>H72+H77+H85</f>
        <v>7339.599999999999</v>
      </c>
      <c r="D17" s="39">
        <f>SUM(B17:C17)</f>
        <v>25089.46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929.5699999999997</v>
      </c>
      <c r="C18" s="38">
        <f>C16-C17</f>
        <v>6443.37</v>
      </c>
      <c r="D18" s="38">
        <f>SUM(B18:C18)</f>
        <v>7372.94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7372.94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-43621.6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-36248.659999999996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0" t="s">
        <v>66</v>
      </c>
      <c r="B26" s="81"/>
      <c r="C26" s="81"/>
      <c r="D26" s="81"/>
      <c r="E26" s="81"/>
      <c r="F26" s="81"/>
      <c r="G26" s="81"/>
      <c r="H26" s="25" t="s">
        <v>20</v>
      </c>
    </row>
    <row r="27" spans="1:8" ht="12.75" customHeight="1">
      <c r="A27" s="69" t="s">
        <v>21</v>
      </c>
      <c r="B27" s="69"/>
      <c r="C27" s="69"/>
      <c r="D27" s="69"/>
      <c r="E27" s="69"/>
      <c r="F27" s="69"/>
      <c r="G27" s="69"/>
      <c r="H27" s="26">
        <v>4.74</v>
      </c>
    </row>
    <row r="28" spans="1:8" ht="12.75" customHeight="1">
      <c r="A28" s="69" t="s">
        <v>22</v>
      </c>
      <c r="B28" s="69"/>
      <c r="C28" s="69"/>
      <c r="D28" s="69"/>
      <c r="E28" s="69"/>
      <c r="F28" s="69"/>
      <c r="G28" s="69"/>
      <c r="H28" s="26">
        <v>0.4</v>
      </c>
    </row>
    <row r="29" spans="1:8" ht="12.75" customHeight="1">
      <c r="A29" s="69" t="s">
        <v>17</v>
      </c>
      <c r="B29" s="69"/>
      <c r="C29" s="69"/>
      <c r="D29" s="69"/>
      <c r="E29" s="69"/>
      <c r="F29" s="69"/>
      <c r="G29" s="69"/>
      <c r="H29" s="26">
        <v>2.19</v>
      </c>
    </row>
    <row r="30" spans="1:8" ht="12.75" customHeight="1">
      <c r="A30" s="77" t="s">
        <v>18</v>
      </c>
      <c r="B30" s="78"/>
      <c r="C30" s="78"/>
      <c r="D30" s="78"/>
      <c r="E30" s="78"/>
      <c r="F30" s="78"/>
      <c r="G30" s="79"/>
      <c r="H30" s="27">
        <f>SUM(H27:H29)</f>
        <v>7.33</v>
      </c>
    </row>
    <row r="31" spans="1:8" ht="12.75" customHeight="1">
      <c r="A31" s="69"/>
      <c r="B31" s="69"/>
      <c r="C31" s="69"/>
      <c r="D31" s="69"/>
      <c r="E31" s="69"/>
      <c r="F31" s="69"/>
      <c r="G31" s="69"/>
      <c r="H31" s="26"/>
    </row>
    <row r="32" spans="1:8" ht="12.75" customHeight="1">
      <c r="A32" s="69" t="s">
        <v>23</v>
      </c>
      <c r="B32" s="69"/>
      <c r="C32" s="69"/>
      <c r="D32" s="69"/>
      <c r="E32" s="69"/>
      <c r="F32" s="69"/>
      <c r="G32" s="69"/>
      <c r="H32" s="26">
        <v>3.9</v>
      </c>
    </row>
    <row r="33" spans="1:8" ht="12.75" customHeight="1">
      <c r="A33" s="69" t="s">
        <v>24</v>
      </c>
      <c r="B33" s="69"/>
      <c r="C33" s="69"/>
      <c r="D33" s="69"/>
      <c r="E33" s="69"/>
      <c r="F33" s="69"/>
      <c r="G33" s="69"/>
      <c r="H33" s="26">
        <v>0</v>
      </c>
    </row>
    <row r="34" spans="1:8" ht="12.75" customHeight="1">
      <c r="A34" s="69" t="s">
        <v>25</v>
      </c>
      <c r="B34" s="69"/>
      <c r="C34" s="69"/>
      <c r="D34" s="69"/>
      <c r="E34" s="69"/>
      <c r="F34" s="69"/>
      <c r="G34" s="69"/>
      <c r="H34" s="26">
        <v>1.28</v>
      </c>
    </row>
    <row r="35" spans="1:8" ht="12.75" customHeight="1">
      <c r="A35" s="77" t="s">
        <v>19</v>
      </c>
      <c r="B35" s="78"/>
      <c r="C35" s="78"/>
      <c r="D35" s="78"/>
      <c r="E35" s="78"/>
      <c r="F35" s="78"/>
      <c r="G35" s="79"/>
      <c r="H35" s="27">
        <f>SUM(H32:H34)</f>
        <v>5.18</v>
      </c>
    </row>
    <row r="36" spans="1:8" ht="12.75" customHeight="1">
      <c r="A36" s="69"/>
      <c r="B36" s="69"/>
      <c r="C36" s="69"/>
      <c r="D36" s="69"/>
      <c r="E36" s="69"/>
      <c r="F36" s="69"/>
      <c r="G36" s="69"/>
      <c r="H36" s="26"/>
    </row>
    <row r="37" spans="1:8" ht="12.75" customHeight="1">
      <c r="A37" s="77" t="s">
        <v>28</v>
      </c>
      <c r="B37" s="78"/>
      <c r="C37" s="78"/>
      <c r="D37" s="78"/>
      <c r="E37" s="78"/>
      <c r="F37" s="78"/>
      <c r="G37" s="79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0" t="s">
        <v>60</v>
      </c>
      <c r="B39" s="71"/>
      <c r="C39" s="71"/>
      <c r="D39" s="71"/>
      <c r="E39" s="71"/>
      <c r="F39" s="71"/>
      <c r="G39" s="71"/>
      <c r="H39" s="7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9" t="s">
        <v>29</v>
      </c>
      <c r="B41" s="60"/>
      <c r="C41" s="60"/>
      <c r="D41" s="61"/>
      <c r="E41" s="61"/>
      <c r="F41" s="61"/>
      <c r="G41" s="62"/>
      <c r="H41" s="4" t="s">
        <v>90</v>
      </c>
    </row>
    <row r="42" spans="1:9" ht="47.25" customHeight="1">
      <c r="A42" s="56" t="s">
        <v>30</v>
      </c>
      <c r="B42" s="57"/>
      <c r="C42" s="57"/>
      <c r="D42" s="57"/>
      <c r="E42" s="57"/>
      <c r="F42" s="57"/>
      <c r="G42" s="58"/>
      <c r="H42" s="28">
        <f>12*145.5*I42</f>
        <v>4172.9400000000005</v>
      </c>
      <c r="I42" s="35">
        <v>2.39</v>
      </c>
    </row>
    <row r="43" spans="1:9" ht="36" customHeight="1">
      <c r="A43" s="63" t="s">
        <v>31</v>
      </c>
      <c r="B43" s="64"/>
      <c r="C43" s="64"/>
      <c r="D43" s="64"/>
      <c r="E43" s="64"/>
      <c r="F43" s="64"/>
      <c r="G43" s="65"/>
      <c r="H43" s="28">
        <f aca="true" t="shared" si="0" ref="H43:H48">12*145.5*I43</f>
        <v>1099.98</v>
      </c>
      <c r="I43" s="35">
        <v>0.63</v>
      </c>
    </row>
    <row r="44" spans="1:9" ht="13.5" customHeight="1">
      <c r="A44" s="75" t="s">
        <v>32</v>
      </c>
      <c r="B44" s="76"/>
      <c r="C44" s="76"/>
      <c r="D44" s="76"/>
      <c r="E44" s="76"/>
      <c r="F44" s="76"/>
      <c r="G44" s="76"/>
      <c r="H44" s="28">
        <f t="shared" si="0"/>
        <v>593.64</v>
      </c>
      <c r="I44" s="35">
        <v>0.34</v>
      </c>
    </row>
    <row r="45" spans="1:9" ht="24.75" customHeight="1">
      <c r="A45" s="63" t="s">
        <v>33</v>
      </c>
      <c r="B45" s="64"/>
      <c r="C45" s="64"/>
      <c r="D45" s="64"/>
      <c r="E45" s="64"/>
      <c r="F45" s="64"/>
      <c r="G45" s="65"/>
      <c r="H45" s="28">
        <f t="shared" si="0"/>
        <v>593.64</v>
      </c>
      <c r="I45" s="35">
        <v>0.34</v>
      </c>
    </row>
    <row r="46" spans="1:9" ht="13.5" customHeight="1">
      <c r="A46" s="75" t="s">
        <v>34</v>
      </c>
      <c r="B46" s="76"/>
      <c r="C46" s="76"/>
      <c r="D46" s="76"/>
      <c r="E46" s="76"/>
      <c r="F46" s="76"/>
      <c r="G46" s="76"/>
      <c r="H46" s="28">
        <f t="shared" si="0"/>
        <v>314.28</v>
      </c>
      <c r="I46" s="35">
        <v>0.18</v>
      </c>
    </row>
    <row r="47" spans="1:9" ht="47.25" customHeight="1">
      <c r="A47" s="56" t="s">
        <v>36</v>
      </c>
      <c r="B47" s="57"/>
      <c r="C47" s="57"/>
      <c r="D47" s="57"/>
      <c r="E47" s="57"/>
      <c r="F47" s="57"/>
      <c r="G47" s="58"/>
      <c r="H47" s="28">
        <f t="shared" si="0"/>
        <v>1134.9</v>
      </c>
      <c r="I47" s="35">
        <v>0.65</v>
      </c>
    </row>
    <row r="48" spans="1:9" ht="24.75" customHeight="1">
      <c r="A48" s="63" t="s">
        <v>35</v>
      </c>
      <c r="B48" s="64"/>
      <c r="C48" s="64"/>
      <c r="D48" s="64"/>
      <c r="E48" s="64"/>
      <c r="F48" s="64"/>
      <c r="G48" s="65"/>
      <c r="H48" s="28">
        <f t="shared" si="0"/>
        <v>366.65999999999997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8276.04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9" t="s">
        <v>37</v>
      </c>
      <c r="B51" s="60"/>
      <c r="C51" s="60"/>
      <c r="D51" s="61"/>
      <c r="E51" s="61"/>
      <c r="F51" s="61"/>
      <c r="G51" s="62"/>
      <c r="H51" s="4" t="s">
        <v>90</v>
      </c>
    </row>
    <row r="52" spans="1:9" ht="24" customHeight="1">
      <c r="A52" s="56" t="s">
        <v>140</v>
      </c>
      <c r="B52" s="57"/>
      <c r="C52" s="57"/>
      <c r="D52" s="57"/>
      <c r="E52" s="57"/>
      <c r="F52" s="57"/>
      <c r="G52" s="58"/>
      <c r="H52" s="28">
        <v>5634.3</v>
      </c>
      <c r="I52" s="35">
        <v>0.4</v>
      </c>
    </row>
    <row r="53" spans="1:8" ht="24.75" customHeight="1">
      <c r="A53" s="63" t="s">
        <v>53</v>
      </c>
      <c r="B53" s="64"/>
      <c r="C53" s="64"/>
      <c r="D53" s="64"/>
      <c r="E53" s="64"/>
      <c r="F53" s="64"/>
      <c r="G53" s="65"/>
      <c r="H53" s="28">
        <v>0</v>
      </c>
    </row>
    <row r="54" spans="1:8" ht="24.75" customHeight="1">
      <c r="A54" s="63" t="s">
        <v>54</v>
      </c>
      <c r="B54" s="64"/>
      <c r="C54" s="64"/>
      <c r="D54" s="64"/>
      <c r="E54" s="64"/>
      <c r="F54" s="64"/>
      <c r="G54" s="65"/>
      <c r="H54" s="28">
        <v>0</v>
      </c>
    </row>
    <row r="55" spans="1:8" ht="36" customHeight="1">
      <c r="A55" s="63" t="s">
        <v>55</v>
      </c>
      <c r="B55" s="64"/>
      <c r="C55" s="64"/>
      <c r="D55" s="64"/>
      <c r="E55" s="64"/>
      <c r="F55" s="64"/>
      <c r="G55" s="6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5634.3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9" t="s">
        <v>45</v>
      </c>
      <c r="B58" s="60"/>
      <c r="C58" s="60"/>
      <c r="D58" s="61"/>
      <c r="E58" s="61"/>
      <c r="F58" s="61"/>
      <c r="G58" s="62"/>
      <c r="H58" s="4" t="s">
        <v>90</v>
      </c>
    </row>
    <row r="59" spans="1:9" ht="12.75" customHeight="1">
      <c r="A59" s="56" t="s">
        <v>44</v>
      </c>
      <c r="B59" s="57"/>
      <c r="C59" s="57"/>
      <c r="D59" s="57"/>
      <c r="E59" s="57"/>
      <c r="F59" s="57"/>
      <c r="G59" s="58"/>
      <c r="H59" s="28">
        <v>3839.52</v>
      </c>
      <c r="I59" s="35">
        <v>2.19</v>
      </c>
    </row>
    <row r="60" spans="1:8" ht="24" customHeight="1">
      <c r="A60" s="56" t="s">
        <v>49</v>
      </c>
      <c r="B60" s="57"/>
      <c r="C60" s="57"/>
      <c r="D60" s="57"/>
      <c r="E60" s="57"/>
      <c r="F60" s="57"/>
      <c r="G60" s="5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3839.52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0" t="s">
        <v>61</v>
      </c>
      <c r="B63" s="71"/>
      <c r="C63" s="71"/>
      <c r="D63" s="71"/>
      <c r="E63" s="71"/>
      <c r="F63" s="71"/>
      <c r="G63" s="71"/>
      <c r="H63" s="7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9" t="s">
        <v>43</v>
      </c>
      <c r="B65" s="60"/>
      <c r="C65" s="60"/>
      <c r="D65" s="61"/>
      <c r="E65" s="61"/>
      <c r="F65" s="61"/>
      <c r="G65" s="62"/>
      <c r="H65" s="4" t="s">
        <v>90</v>
      </c>
    </row>
    <row r="66" spans="1:9" ht="36.75" customHeight="1">
      <c r="A66" s="56" t="s">
        <v>38</v>
      </c>
      <c r="B66" s="57"/>
      <c r="C66" s="57"/>
      <c r="D66" s="57"/>
      <c r="E66" s="57"/>
      <c r="F66" s="57"/>
      <c r="G66" s="58"/>
      <c r="H66" s="28">
        <f aca="true" t="shared" si="1" ref="H66:H71">12*145.5*I66</f>
        <v>1850.76</v>
      </c>
      <c r="I66" s="35">
        <v>1.06</v>
      </c>
    </row>
    <row r="67" spans="1:9" ht="24.75" customHeight="1">
      <c r="A67" s="63" t="s">
        <v>39</v>
      </c>
      <c r="B67" s="64"/>
      <c r="C67" s="64"/>
      <c r="D67" s="64"/>
      <c r="E67" s="64"/>
      <c r="F67" s="64"/>
      <c r="G67" s="65"/>
      <c r="H67" s="28">
        <f t="shared" si="1"/>
        <v>1571.4</v>
      </c>
      <c r="I67" s="35">
        <v>0.9</v>
      </c>
    </row>
    <row r="68" spans="1:9" ht="36.75" customHeight="1">
      <c r="A68" s="56" t="s">
        <v>48</v>
      </c>
      <c r="B68" s="57"/>
      <c r="C68" s="57"/>
      <c r="D68" s="57"/>
      <c r="E68" s="57"/>
      <c r="F68" s="57"/>
      <c r="G68" s="58"/>
      <c r="H68" s="28">
        <f t="shared" si="1"/>
        <v>2199.96</v>
      </c>
      <c r="I68" s="35">
        <v>1.26</v>
      </c>
    </row>
    <row r="69" spans="1:9" ht="24.75" customHeight="1">
      <c r="A69" s="63" t="s">
        <v>40</v>
      </c>
      <c r="B69" s="64"/>
      <c r="C69" s="64"/>
      <c r="D69" s="64"/>
      <c r="E69" s="64"/>
      <c r="F69" s="64"/>
      <c r="G69" s="65"/>
      <c r="H69" s="28">
        <f t="shared" si="1"/>
        <v>419.03999999999996</v>
      </c>
      <c r="I69" s="35">
        <v>0.24</v>
      </c>
    </row>
    <row r="70" spans="1:9" ht="25.5" customHeight="1">
      <c r="A70" s="56" t="s">
        <v>41</v>
      </c>
      <c r="B70" s="57"/>
      <c r="C70" s="57"/>
      <c r="D70" s="57"/>
      <c r="E70" s="57"/>
      <c r="F70" s="57"/>
      <c r="G70" s="58"/>
      <c r="H70" s="28">
        <f t="shared" si="1"/>
        <v>768.24</v>
      </c>
      <c r="I70" s="35">
        <v>0.44</v>
      </c>
    </row>
    <row r="71" spans="1:9" ht="24.75" customHeight="1">
      <c r="A71" s="63" t="s">
        <v>42</v>
      </c>
      <c r="B71" s="64"/>
      <c r="C71" s="64"/>
      <c r="D71" s="64"/>
      <c r="E71" s="64"/>
      <c r="F71" s="64"/>
      <c r="G71" s="65"/>
      <c r="H71" s="28">
        <f t="shared" si="1"/>
        <v>261.9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7071.299999999999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9" t="s">
        <v>46</v>
      </c>
      <c r="B74" s="60"/>
      <c r="C74" s="60"/>
      <c r="D74" s="61"/>
      <c r="E74" s="61"/>
      <c r="F74" s="61"/>
      <c r="G74" s="62"/>
      <c r="H74" s="4" t="s">
        <v>90</v>
      </c>
    </row>
    <row r="75" spans="1:8" ht="24" customHeight="1">
      <c r="A75" s="56" t="s">
        <v>59</v>
      </c>
      <c r="B75" s="57"/>
      <c r="C75" s="57"/>
      <c r="D75" s="57"/>
      <c r="E75" s="57"/>
      <c r="F75" s="57"/>
      <c r="G75" s="58"/>
      <c r="H75" s="28">
        <v>0</v>
      </c>
    </row>
    <row r="76" spans="1:8" ht="34.5" customHeight="1">
      <c r="A76" s="63" t="s">
        <v>52</v>
      </c>
      <c r="B76" s="64"/>
      <c r="C76" s="64"/>
      <c r="D76" s="64"/>
      <c r="E76" s="64"/>
      <c r="F76" s="64"/>
      <c r="G76" s="6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9" t="s">
        <v>47</v>
      </c>
      <c r="B79" s="60"/>
      <c r="C79" s="60"/>
      <c r="D79" s="61"/>
      <c r="E79" s="61"/>
      <c r="F79" s="61"/>
      <c r="G79" s="62"/>
      <c r="H79" s="4" t="s">
        <v>90</v>
      </c>
    </row>
    <row r="80" spans="1:8" ht="24.75" customHeight="1">
      <c r="A80" s="56" t="s">
        <v>78</v>
      </c>
      <c r="B80" s="57"/>
      <c r="C80" s="57"/>
      <c r="D80" s="57"/>
      <c r="E80" s="57"/>
      <c r="F80" s="57"/>
      <c r="G80" s="58"/>
      <c r="H80" s="28">
        <v>0</v>
      </c>
    </row>
    <row r="81" spans="1:8" ht="24.75" customHeight="1">
      <c r="A81" s="56" t="s">
        <v>79</v>
      </c>
      <c r="B81" s="57"/>
      <c r="C81" s="57"/>
      <c r="D81" s="57"/>
      <c r="E81" s="57"/>
      <c r="F81" s="57"/>
      <c r="G81" s="58"/>
      <c r="H81" s="28">
        <v>0</v>
      </c>
    </row>
    <row r="82" spans="1:8" ht="24.75" customHeight="1">
      <c r="A82" s="63" t="s">
        <v>50</v>
      </c>
      <c r="B82" s="64"/>
      <c r="C82" s="64"/>
      <c r="D82" s="64"/>
      <c r="E82" s="64"/>
      <c r="F82" s="64"/>
      <c r="G82" s="65"/>
      <c r="H82" s="28">
        <v>0</v>
      </c>
    </row>
    <row r="83" spans="1:8" ht="24.75" customHeight="1">
      <c r="A83" s="63" t="s">
        <v>51</v>
      </c>
      <c r="B83" s="64"/>
      <c r="C83" s="64"/>
      <c r="D83" s="64"/>
      <c r="E83" s="64"/>
      <c r="F83" s="64"/>
      <c r="G83" s="65"/>
      <c r="H83" s="28">
        <v>0</v>
      </c>
    </row>
    <row r="84" spans="1:8" ht="61.5" customHeight="1">
      <c r="A84" s="66" t="s">
        <v>139</v>
      </c>
      <c r="B84" s="67"/>
      <c r="C84" s="67"/>
      <c r="D84" s="67"/>
      <c r="E84" s="67"/>
      <c r="F84" s="67"/>
      <c r="G84" s="68"/>
      <c r="H84" s="28">
        <v>268.3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268.3</v>
      </c>
    </row>
    <row r="86" ht="12.75">
      <c r="H86" s="33"/>
    </row>
    <row r="87" ht="12.75">
      <c r="A87" t="s">
        <v>68</v>
      </c>
    </row>
    <row r="91" spans="1:25" ht="12.75">
      <c r="A91" s="40" t="s">
        <v>91</v>
      </c>
      <c r="B91" s="40" t="s">
        <v>92</v>
      </c>
      <c r="C91" s="40" t="s">
        <v>93</v>
      </c>
      <c r="D91" s="40" t="s">
        <v>94</v>
      </c>
      <c r="E91" s="40" t="s">
        <v>95</v>
      </c>
      <c r="F91" s="40" t="s">
        <v>96</v>
      </c>
      <c r="G91" s="40" t="s">
        <v>97</v>
      </c>
      <c r="H91" s="40" t="s">
        <v>98</v>
      </c>
      <c r="I91" s="40" t="s">
        <v>99</v>
      </c>
      <c r="J91" s="40" t="s">
        <v>100</v>
      </c>
      <c r="K91" s="40" t="s">
        <v>101</v>
      </c>
      <c r="L91" s="40" t="s">
        <v>102</v>
      </c>
      <c r="M91" s="40" t="s">
        <v>103</v>
      </c>
      <c r="N91" s="40" t="s">
        <v>104</v>
      </c>
      <c r="O91" s="40" t="s">
        <v>105</v>
      </c>
      <c r="P91" s="40" t="s">
        <v>106</v>
      </c>
      <c r="Q91" s="40" t="s">
        <v>107</v>
      </c>
      <c r="R91" s="40" t="s">
        <v>108</v>
      </c>
      <c r="S91" s="40" t="s">
        <v>109</v>
      </c>
      <c r="T91" s="40" t="s">
        <v>110</v>
      </c>
      <c r="U91" s="40" t="s">
        <v>111</v>
      </c>
      <c r="V91" s="40" t="s">
        <v>112</v>
      </c>
      <c r="W91" s="40" t="s">
        <v>113</v>
      </c>
      <c r="X91" s="40" t="s">
        <v>114</v>
      </c>
      <c r="Y91" s="40" t="s">
        <v>115</v>
      </c>
    </row>
    <row r="92" spans="1:25" s="45" customFormat="1" ht="12.75">
      <c r="A92" s="41">
        <v>5089</v>
      </c>
      <c r="B92" s="41" t="b">
        <v>0</v>
      </c>
      <c r="C92" s="41">
        <v>4996</v>
      </c>
      <c r="D92" s="42" t="s">
        <v>116</v>
      </c>
      <c r="E92" s="42" t="s">
        <v>117</v>
      </c>
      <c r="F92" s="42" t="s">
        <v>118</v>
      </c>
      <c r="G92" s="43"/>
      <c r="H92" s="41">
        <v>1</v>
      </c>
      <c r="I92" s="42" t="s">
        <v>119</v>
      </c>
      <c r="J92" s="42" t="s">
        <v>120</v>
      </c>
      <c r="K92" s="41">
        <v>1</v>
      </c>
      <c r="L92" s="42" t="s">
        <v>121</v>
      </c>
      <c r="M92" s="42" t="s">
        <v>122</v>
      </c>
      <c r="N92" s="44">
        <v>268.3</v>
      </c>
      <c r="O92" s="43"/>
      <c r="P92" s="43"/>
      <c r="Q92" s="43"/>
      <c r="R92" s="41" t="b">
        <v>1</v>
      </c>
      <c r="S92" s="42" t="s">
        <v>123</v>
      </c>
      <c r="T92" s="42" t="s">
        <v>122</v>
      </c>
      <c r="U92" s="42" t="s">
        <v>124</v>
      </c>
      <c r="V92" s="42" t="s">
        <v>125</v>
      </c>
      <c r="W92" s="42" t="s">
        <v>126</v>
      </c>
      <c r="X92" s="41" t="b">
        <v>0</v>
      </c>
      <c r="Y92" s="41" t="b">
        <v>0</v>
      </c>
    </row>
    <row r="93" spans="1:25" s="55" customFormat="1" ht="12.75">
      <c r="A93" s="51">
        <v>4795</v>
      </c>
      <c r="B93" s="51" t="b">
        <v>0</v>
      </c>
      <c r="C93" s="51">
        <v>4704</v>
      </c>
      <c r="D93" s="52" t="s">
        <v>127</v>
      </c>
      <c r="E93" s="52" t="s">
        <v>128</v>
      </c>
      <c r="F93" s="52" t="s">
        <v>117</v>
      </c>
      <c r="G93" s="51">
        <v>2</v>
      </c>
      <c r="H93" s="51">
        <v>2</v>
      </c>
      <c r="I93" s="52" t="s">
        <v>129</v>
      </c>
      <c r="J93" s="52" t="s">
        <v>122</v>
      </c>
      <c r="K93" s="51">
        <v>1</v>
      </c>
      <c r="L93" s="52" t="s">
        <v>121</v>
      </c>
      <c r="M93" s="52" t="s">
        <v>122</v>
      </c>
      <c r="N93" s="53">
        <v>4584.3</v>
      </c>
      <c r="O93" s="54"/>
      <c r="P93" s="54"/>
      <c r="Q93" s="54"/>
      <c r="R93" s="51" t="b">
        <v>1</v>
      </c>
      <c r="S93" s="52" t="s">
        <v>123</v>
      </c>
      <c r="T93" s="52" t="s">
        <v>122</v>
      </c>
      <c r="U93" s="52" t="s">
        <v>124</v>
      </c>
      <c r="V93" s="52" t="s">
        <v>125</v>
      </c>
      <c r="W93" s="52" t="s">
        <v>126</v>
      </c>
      <c r="X93" s="51" t="b">
        <v>0</v>
      </c>
      <c r="Y93" s="51" t="b">
        <v>0</v>
      </c>
    </row>
    <row r="94" spans="1:25" s="50" customFormat="1" ht="12.75">
      <c r="A94" s="46">
        <v>4564</v>
      </c>
      <c r="B94" s="46" t="b">
        <v>0</v>
      </c>
      <c r="C94" s="46">
        <v>4477</v>
      </c>
      <c r="D94" s="47" t="s">
        <v>130</v>
      </c>
      <c r="E94" s="47" t="s">
        <v>128</v>
      </c>
      <c r="F94" s="47" t="s">
        <v>131</v>
      </c>
      <c r="G94" s="46">
        <v>1</v>
      </c>
      <c r="H94" s="46">
        <v>3</v>
      </c>
      <c r="I94" s="47" t="s">
        <v>132</v>
      </c>
      <c r="J94" s="47" t="s">
        <v>122</v>
      </c>
      <c r="K94" s="46">
        <v>1</v>
      </c>
      <c r="L94" s="47" t="s">
        <v>133</v>
      </c>
      <c r="M94" s="47" t="s">
        <v>122</v>
      </c>
      <c r="N94" s="48">
        <v>320</v>
      </c>
      <c r="O94" s="49"/>
      <c r="P94" s="49"/>
      <c r="Q94" s="49"/>
      <c r="R94" s="46" t="b">
        <v>1</v>
      </c>
      <c r="S94" s="47" t="s">
        <v>123</v>
      </c>
      <c r="T94" s="47" t="s">
        <v>122</v>
      </c>
      <c r="U94" s="47" t="s">
        <v>124</v>
      </c>
      <c r="V94" s="47" t="s">
        <v>134</v>
      </c>
      <c r="W94" s="47" t="s">
        <v>135</v>
      </c>
      <c r="X94" s="46" t="b">
        <v>0</v>
      </c>
      <c r="Y94" s="46" t="b">
        <v>0</v>
      </c>
    </row>
    <row r="95" spans="1:25" s="55" customFormat="1" ht="12.75">
      <c r="A95" s="51">
        <v>4293</v>
      </c>
      <c r="B95" s="51" t="b">
        <v>0</v>
      </c>
      <c r="C95" s="51">
        <v>4209</v>
      </c>
      <c r="D95" s="52" t="s">
        <v>136</v>
      </c>
      <c r="E95" s="52" t="s">
        <v>137</v>
      </c>
      <c r="F95" s="52" t="s">
        <v>117</v>
      </c>
      <c r="G95" s="54"/>
      <c r="H95" s="51">
        <v>2</v>
      </c>
      <c r="I95" s="52" t="s">
        <v>138</v>
      </c>
      <c r="J95" s="52" t="s">
        <v>122</v>
      </c>
      <c r="K95" s="51">
        <v>1</v>
      </c>
      <c r="L95" s="52" t="s">
        <v>121</v>
      </c>
      <c r="M95" s="52" t="s">
        <v>122</v>
      </c>
      <c r="N95" s="53">
        <v>1050</v>
      </c>
      <c r="O95" s="54"/>
      <c r="P95" s="54"/>
      <c r="Q95" s="54"/>
      <c r="R95" s="51" t="b">
        <v>1</v>
      </c>
      <c r="S95" s="52" t="s">
        <v>123</v>
      </c>
      <c r="T95" s="52" t="s">
        <v>122</v>
      </c>
      <c r="U95" s="52" t="s">
        <v>124</v>
      </c>
      <c r="V95" s="52" t="s">
        <v>125</v>
      </c>
      <c r="W95" s="52" t="s">
        <v>126</v>
      </c>
      <c r="X95" s="51" t="b">
        <v>0</v>
      </c>
      <c r="Y95" s="51" t="b">
        <v>0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3" t="s">
        <v>69</v>
      </c>
      <c r="B1" s="73"/>
      <c r="C1" s="73"/>
      <c r="D1" s="73"/>
      <c r="E1" s="73"/>
      <c r="F1" s="73"/>
      <c r="G1" s="73"/>
      <c r="H1" s="73"/>
      <c r="I1" s="31"/>
    </row>
    <row r="2" spans="1:9" ht="12.75" customHeight="1">
      <c r="A2" s="74" t="s">
        <v>76</v>
      </c>
      <c r="B2" s="74"/>
      <c r="C2" s="74"/>
      <c r="D2" s="74"/>
      <c r="E2" s="74"/>
      <c r="F2" s="74"/>
      <c r="G2" s="74"/>
      <c r="H2" s="7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75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64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9502.25+3835.56</f>
        <v>13337.81</v>
      </c>
      <c r="C15" s="20">
        <f>9072.39</f>
        <v>9072.39</v>
      </c>
      <c r="D15" s="20">
        <f>SUM(B15:C15)</f>
        <v>22410.199999999997</v>
      </c>
      <c r="E15" s="1"/>
      <c r="F15" s="1"/>
      <c r="G15" s="1"/>
      <c r="H15" s="1"/>
    </row>
    <row r="16" spans="1:8" ht="12.75">
      <c r="A16" s="5" t="s">
        <v>71</v>
      </c>
      <c r="B16" s="20">
        <f>11027.92+2609.96</f>
        <v>13637.880000000001</v>
      </c>
      <c r="C16" s="20">
        <f>9526.49</f>
        <v>9526.49</v>
      </c>
      <c r="D16" s="20">
        <f>SUM(B16:C16)</f>
        <v>23164.370000000003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18544.78</v>
      </c>
      <c r="C17" s="20">
        <f>H72+H77+H85</f>
        <v>8280.4</v>
      </c>
      <c r="D17" s="20">
        <f>SUM(B17:C17)</f>
        <v>26825.18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-4906.899999999998</v>
      </c>
      <c r="C18" s="38">
        <f>C16-C17</f>
        <v>1246.0900000000001</v>
      </c>
      <c r="D18" s="38">
        <f>SUM(B18:C18)</f>
        <v>-3660.8099999999977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-3660.8099999999977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-39960.79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-43621.6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0" t="s">
        <v>66</v>
      </c>
      <c r="B26" s="81"/>
      <c r="C26" s="81"/>
      <c r="D26" s="81"/>
      <c r="E26" s="81"/>
      <c r="F26" s="81"/>
      <c r="G26" s="81"/>
      <c r="H26" s="25" t="s">
        <v>20</v>
      </c>
    </row>
    <row r="27" spans="1:8" ht="12.75" customHeight="1">
      <c r="A27" s="69" t="s">
        <v>21</v>
      </c>
      <c r="B27" s="69"/>
      <c r="C27" s="69"/>
      <c r="D27" s="69"/>
      <c r="E27" s="69"/>
      <c r="F27" s="69"/>
      <c r="G27" s="69"/>
      <c r="H27" s="26">
        <v>4.74</v>
      </c>
    </row>
    <row r="28" spans="1:8" ht="12.75" customHeight="1">
      <c r="A28" s="69" t="s">
        <v>22</v>
      </c>
      <c r="B28" s="69"/>
      <c r="C28" s="69"/>
      <c r="D28" s="69"/>
      <c r="E28" s="69"/>
      <c r="F28" s="69"/>
      <c r="G28" s="69"/>
      <c r="H28" s="26">
        <v>0.4</v>
      </c>
    </row>
    <row r="29" spans="1:8" ht="12.75" customHeight="1">
      <c r="A29" s="69" t="s">
        <v>17</v>
      </c>
      <c r="B29" s="69"/>
      <c r="C29" s="69"/>
      <c r="D29" s="69"/>
      <c r="E29" s="69"/>
      <c r="F29" s="69"/>
      <c r="G29" s="69"/>
      <c r="H29" s="26">
        <v>2.19</v>
      </c>
    </row>
    <row r="30" spans="1:8" ht="12.75" customHeight="1">
      <c r="A30" s="77" t="s">
        <v>18</v>
      </c>
      <c r="B30" s="78"/>
      <c r="C30" s="78"/>
      <c r="D30" s="78"/>
      <c r="E30" s="78"/>
      <c r="F30" s="78"/>
      <c r="G30" s="79"/>
      <c r="H30" s="27">
        <f>SUM(H27:H29)</f>
        <v>7.33</v>
      </c>
    </row>
    <row r="31" spans="1:8" ht="12.75" customHeight="1">
      <c r="A31" s="69"/>
      <c r="B31" s="69"/>
      <c r="C31" s="69"/>
      <c r="D31" s="69"/>
      <c r="E31" s="69"/>
      <c r="F31" s="69"/>
      <c r="G31" s="69"/>
      <c r="H31" s="26"/>
    </row>
    <row r="32" spans="1:8" ht="12.75" customHeight="1">
      <c r="A32" s="69" t="s">
        <v>23</v>
      </c>
      <c r="B32" s="69"/>
      <c r="C32" s="69"/>
      <c r="D32" s="69"/>
      <c r="E32" s="69"/>
      <c r="F32" s="69"/>
      <c r="G32" s="69"/>
      <c r="H32" s="26">
        <v>3.9</v>
      </c>
    </row>
    <row r="33" spans="1:8" ht="12.75" customHeight="1">
      <c r="A33" s="69" t="s">
        <v>24</v>
      </c>
      <c r="B33" s="69"/>
      <c r="C33" s="69"/>
      <c r="D33" s="69"/>
      <c r="E33" s="69"/>
      <c r="F33" s="69"/>
      <c r="G33" s="69"/>
      <c r="H33" s="26">
        <v>0</v>
      </c>
    </row>
    <row r="34" spans="1:8" ht="12.75" customHeight="1">
      <c r="A34" s="69" t="s">
        <v>25</v>
      </c>
      <c r="B34" s="69"/>
      <c r="C34" s="69"/>
      <c r="D34" s="69"/>
      <c r="E34" s="69"/>
      <c r="F34" s="69"/>
      <c r="G34" s="69"/>
      <c r="H34" s="26">
        <v>1.28</v>
      </c>
    </row>
    <row r="35" spans="1:8" ht="12.75" customHeight="1">
      <c r="A35" s="77" t="s">
        <v>19</v>
      </c>
      <c r="B35" s="78"/>
      <c r="C35" s="78"/>
      <c r="D35" s="78"/>
      <c r="E35" s="78"/>
      <c r="F35" s="78"/>
      <c r="G35" s="79"/>
      <c r="H35" s="27">
        <f>SUM(H32:H34)</f>
        <v>5.18</v>
      </c>
    </row>
    <row r="36" spans="1:8" ht="12.75" customHeight="1">
      <c r="A36" s="69"/>
      <c r="B36" s="69"/>
      <c r="C36" s="69"/>
      <c r="D36" s="69"/>
      <c r="E36" s="69"/>
      <c r="F36" s="69"/>
      <c r="G36" s="69"/>
      <c r="H36" s="26"/>
    </row>
    <row r="37" spans="1:8" ht="12.75" customHeight="1">
      <c r="A37" s="77" t="s">
        <v>28</v>
      </c>
      <c r="B37" s="78"/>
      <c r="C37" s="78"/>
      <c r="D37" s="78"/>
      <c r="E37" s="78"/>
      <c r="F37" s="78"/>
      <c r="G37" s="79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0" t="s">
        <v>60</v>
      </c>
      <c r="B39" s="71"/>
      <c r="C39" s="71"/>
      <c r="D39" s="71"/>
      <c r="E39" s="71"/>
      <c r="F39" s="71"/>
      <c r="G39" s="71"/>
      <c r="H39" s="7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9" t="s">
        <v>29</v>
      </c>
      <c r="B41" s="60"/>
      <c r="C41" s="60"/>
      <c r="D41" s="61"/>
      <c r="E41" s="61"/>
      <c r="F41" s="61"/>
      <c r="G41" s="62"/>
      <c r="H41" s="4" t="s">
        <v>74</v>
      </c>
    </row>
    <row r="42" spans="1:9" ht="47.25" customHeight="1">
      <c r="A42" s="56" t="s">
        <v>30</v>
      </c>
      <c r="B42" s="57"/>
      <c r="C42" s="57"/>
      <c r="D42" s="57"/>
      <c r="E42" s="57"/>
      <c r="F42" s="57"/>
      <c r="G42" s="58"/>
      <c r="H42" s="28">
        <f aca="true" t="shared" si="0" ref="H42:H48">12*145.5*I42</f>
        <v>4172.9400000000005</v>
      </c>
      <c r="I42" s="35">
        <v>2.39</v>
      </c>
    </row>
    <row r="43" spans="1:9" ht="24.75" customHeight="1">
      <c r="A43" s="63" t="s">
        <v>31</v>
      </c>
      <c r="B43" s="64"/>
      <c r="C43" s="64"/>
      <c r="D43" s="64"/>
      <c r="E43" s="64"/>
      <c r="F43" s="64"/>
      <c r="G43" s="65"/>
      <c r="H43" s="28">
        <f t="shared" si="0"/>
        <v>1099.98</v>
      </c>
      <c r="I43" s="35">
        <v>0.63</v>
      </c>
    </row>
    <row r="44" spans="1:9" ht="13.5" customHeight="1">
      <c r="A44" s="75" t="s">
        <v>32</v>
      </c>
      <c r="B44" s="76"/>
      <c r="C44" s="76"/>
      <c r="D44" s="76"/>
      <c r="E44" s="76"/>
      <c r="F44" s="76"/>
      <c r="G44" s="76"/>
      <c r="H44" s="28">
        <f t="shared" si="0"/>
        <v>593.64</v>
      </c>
      <c r="I44" s="35">
        <v>0.34</v>
      </c>
    </row>
    <row r="45" spans="1:9" ht="24.75" customHeight="1">
      <c r="A45" s="63" t="s">
        <v>33</v>
      </c>
      <c r="B45" s="64"/>
      <c r="C45" s="64"/>
      <c r="D45" s="64"/>
      <c r="E45" s="64"/>
      <c r="F45" s="64"/>
      <c r="G45" s="65"/>
      <c r="H45" s="28">
        <f t="shared" si="0"/>
        <v>593.64</v>
      </c>
      <c r="I45" s="35">
        <v>0.34</v>
      </c>
    </row>
    <row r="46" spans="1:9" ht="13.5" customHeight="1">
      <c r="A46" s="75" t="s">
        <v>34</v>
      </c>
      <c r="B46" s="76"/>
      <c r="C46" s="76"/>
      <c r="D46" s="76"/>
      <c r="E46" s="76"/>
      <c r="F46" s="76"/>
      <c r="G46" s="76"/>
      <c r="H46" s="28">
        <f t="shared" si="0"/>
        <v>314.28</v>
      </c>
      <c r="I46" s="35">
        <v>0.18</v>
      </c>
    </row>
    <row r="47" spans="1:9" ht="47.25" customHeight="1">
      <c r="A47" s="56" t="s">
        <v>36</v>
      </c>
      <c r="B47" s="57"/>
      <c r="C47" s="57"/>
      <c r="D47" s="57"/>
      <c r="E47" s="57"/>
      <c r="F47" s="57"/>
      <c r="G47" s="58"/>
      <c r="H47" s="28">
        <f t="shared" si="0"/>
        <v>1134.9</v>
      </c>
      <c r="I47" s="35">
        <v>0.65</v>
      </c>
    </row>
    <row r="48" spans="1:9" ht="24.75" customHeight="1">
      <c r="A48" s="63" t="s">
        <v>35</v>
      </c>
      <c r="B48" s="64"/>
      <c r="C48" s="64"/>
      <c r="D48" s="64"/>
      <c r="E48" s="64"/>
      <c r="F48" s="64"/>
      <c r="G48" s="65"/>
      <c r="H48" s="28">
        <f t="shared" si="0"/>
        <v>366.65999999999997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8276.04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9" t="s">
        <v>37</v>
      </c>
      <c r="B51" s="60"/>
      <c r="C51" s="60"/>
      <c r="D51" s="61"/>
      <c r="E51" s="61"/>
      <c r="F51" s="61"/>
      <c r="G51" s="62"/>
      <c r="H51" s="4" t="s">
        <v>74</v>
      </c>
    </row>
    <row r="52" spans="1:9" ht="24" customHeight="1">
      <c r="A52" s="56" t="s">
        <v>80</v>
      </c>
      <c r="B52" s="57"/>
      <c r="C52" s="57"/>
      <c r="D52" s="57"/>
      <c r="E52" s="57"/>
      <c r="F52" s="57"/>
      <c r="G52" s="58"/>
      <c r="H52" s="28">
        <f>250+250*24.78</f>
        <v>6445</v>
      </c>
      <c r="I52" s="35">
        <v>0.4</v>
      </c>
    </row>
    <row r="53" spans="1:8" ht="24.75" customHeight="1">
      <c r="A53" s="63" t="s">
        <v>53</v>
      </c>
      <c r="B53" s="64"/>
      <c r="C53" s="64"/>
      <c r="D53" s="64"/>
      <c r="E53" s="64"/>
      <c r="F53" s="64"/>
      <c r="G53" s="65"/>
      <c r="H53" s="28">
        <v>0</v>
      </c>
    </row>
    <row r="54" spans="1:8" ht="24.75" customHeight="1">
      <c r="A54" s="63" t="s">
        <v>54</v>
      </c>
      <c r="B54" s="64"/>
      <c r="C54" s="64"/>
      <c r="D54" s="64"/>
      <c r="E54" s="64"/>
      <c r="F54" s="64"/>
      <c r="G54" s="65"/>
      <c r="H54" s="28">
        <v>0</v>
      </c>
    </row>
    <row r="55" spans="1:8" ht="36" customHeight="1">
      <c r="A55" s="63" t="s">
        <v>55</v>
      </c>
      <c r="B55" s="64"/>
      <c r="C55" s="64"/>
      <c r="D55" s="64"/>
      <c r="E55" s="64"/>
      <c r="F55" s="64"/>
      <c r="G55" s="6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6445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9" t="s">
        <v>45</v>
      </c>
      <c r="B58" s="60"/>
      <c r="C58" s="60"/>
      <c r="D58" s="61"/>
      <c r="E58" s="61"/>
      <c r="F58" s="61"/>
      <c r="G58" s="62"/>
      <c r="H58" s="4" t="s">
        <v>74</v>
      </c>
    </row>
    <row r="59" spans="1:9" ht="12.75" customHeight="1">
      <c r="A59" s="56" t="s">
        <v>44</v>
      </c>
      <c r="B59" s="57"/>
      <c r="C59" s="57"/>
      <c r="D59" s="57"/>
      <c r="E59" s="57"/>
      <c r="F59" s="57"/>
      <c r="G59" s="58"/>
      <c r="H59" s="28">
        <f>12*145.5*I59</f>
        <v>3823.74</v>
      </c>
      <c r="I59" s="35">
        <v>2.19</v>
      </c>
    </row>
    <row r="60" spans="1:8" ht="24" customHeight="1">
      <c r="A60" s="56" t="s">
        <v>49</v>
      </c>
      <c r="B60" s="57"/>
      <c r="C60" s="57"/>
      <c r="D60" s="57"/>
      <c r="E60" s="57"/>
      <c r="F60" s="57"/>
      <c r="G60" s="5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3823.74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0" t="s">
        <v>61</v>
      </c>
      <c r="B63" s="71"/>
      <c r="C63" s="71"/>
      <c r="D63" s="71"/>
      <c r="E63" s="71"/>
      <c r="F63" s="71"/>
      <c r="G63" s="71"/>
      <c r="H63" s="7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9" t="s">
        <v>43</v>
      </c>
      <c r="B65" s="60"/>
      <c r="C65" s="60"/>
      <c r="D65" s="61"/>
      <c r="E65" s="61"/>
      <c r="F65" s="61"/>
      <c r="G65" s="62"/>
      <c r="H65" s="4" t="s">
        <v>74</v>
      </c>
    </row>
    <row r="66" spans="1:9" ht="36.75" customHeight="1">
      <c r="A66" s="56" t="s">
        <v>38</v>
      </c>
      <c r="B66" s="57"/>
      <c r="C66" s="57"/>
      <c r="D66" s="57"/>
      <c r="E66" s="57"/>
      <c r="F66" s="57"/>
      <c r="G66" s="58"/>
      <c r="H66" s="28">
        <f aca="true" t="shared" si="1" ref="H66:H71">12*145.5*I66</f>
        <v>1850.76</v>
      </c>
      <c r="I66" s="35">
        <v>1.06</v>
      </c>
    </row>
    <row r="67" spans="1:9" ht="24.75" customHeight="1">
      <c r="A67" s="63" t="s">
        <v>39</v>
      </c>
      <c r="B67" s="64"/>
      <c r="C67" s="64"/>
      <c r="D67" s="64"/>
      <c r="E67" s="64"/>
      <c r="F67" s="64"/>
      <c r="G67" s="65"/>
      <c r="H67" s="28">
        <f t="shared" si="1"/>
        <v>1309.5</v>
      </c>
      <c r="I67" s="35">
        <v>0.75</v>
      </c>
    </row>
    <row r="68" spans="1:9" ht="36.75" customHeight="1">
      <c r="A68" s="56" t="s">
        <v>48</v>
      </c>
      <c r="B68" s="57"/>
      <c r="C68" s="57"/>
      <c r="D68" s="57"/>
      <c r="E68" s="57"/>
      <c r="F68" s="57"/>
      <c r="G68" s="58"/>
      <c r="H68" s="28">
        <f t="shared" si="1"/>
        <v>2199.96</v>
      </c>
      <c r="I68" s="35">
        <v>1.26</v>
      </c>
    </row>
    <row r="69" spans="1:9" ht="24.75" customHeight="1">
      <c r="A69" s="63" t="s">
        <v>40</v>
      </c>
      <c r="B69" s="64"/>
      <c r="C69" s="64"/>
      <c r="D69" s="64"/>
      <c r="E69" s="64"/>
      <c r="F69" s="64"/>
      <c r="G69" s="65"/>
      <c r="H69" s="28">
        <f t="shared" si="1"/>
        <v>419.03999999999996</v>
      </c>
      <c r="I69" s="35">
        <v>0.24</v>
      </c>
    </row>
    <row r="70" spans="1:9" ht="25.5" customHeight="1">
      <c r="A70" s="56" t="s">
        <v>41</v>
      </c>
      <c r="B70" s="57"/>
      <c r="C70" s="57"/>
      <c r="D70" s="57"/>
      <c r="E70" s="57"/>
      <c r="F70" s="57"/>
      <c r="G70" s="58"/>
      <c r="H70" s="28">
        <f t="shared" si="1"/>
        <v>768.24</v>
      </c>
      <c r="I70" s="35">
        <v>0.44</v>
      </c>
    </row>
    <row r="71" spans="1:9" ht="24.75" customHeight="1">
      <c r="A71" s="63" t="s">
        <v>42</v>
      </c>
      <c r="B71" s="64"/>
      <c r="C71" s="64"/>
      <c r="D71" s="64"/>
      <c r="E71" s="64"/>
      <c r="F71" s="64"/>
      <c r="G71" s="65"/>
      <c r="H71" s="28">
        <f t="shared" si="1"/>
        <v>261.9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6809.4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9" t="s">
        <v>46</v>
      </c>
      <c r="B74" s="60"/>
      <c r="C74" s="60"/>
      <c r="D74" s="61"/>
      <c r="E74" s="61"/>
      <c r="F74" s="61"/>
      <c r="G74" s="62"/>
      <c r="H74" s="4" t="s">
        <v>74</v>
      </c>
    </row>
    <row r="75" spans="1:8" ht="24" customHeight="1">
      <c r="A75" s="56" t="s">
        <v>59</v>
      </c>
      <c r="B75" s="57"/>
      <c r="C75" s="57"/>
      <c r="D75" s="57"/>
      <c r="E75" s="57"/>
      <c r="F75" s="57"/>
      <c r="G75" s="58"/>
      <c r="H75" s="28">
        <v>0</v>
      </c>
    </row>
    <row r="76" spans="1:8" ht="34.5" customHeight="1">
      <c r="A76" s="63" t="s">
        <v>52</v>
      </c>
      <c r="B76" s="64"/>
      <c r="C76" s="64"/>
      <c r="D76" s="64"/>
      <c r="E76" s="64"/>
      <c r="F76" s="64"/>
      <c r="G76" s="6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9" t="s">
        <v>47</v>
      </c>
      <c r="B79" s="60"/>
      <c r="C79" s="60"/>
      <c r="D79" s="61"/>
      <c r="E79" s="61"/>
      <c r="F79" s="61"/>
      <c r="G79" s="62"/>
      <c r="H79" s="4" t="s">
        <v>74</v>
      </c>
    </row>
    <row r="80" spans="1:8" ht="24.75" customHeight="1">
      <c r="A80" s="56" t="s">
        <v>78</v>
      </c>
      <c r="B80" s="57"/>
      <c r="C80" s="57"/>
      <c r="D80" s="57"/>
      <c r="E80" s="57"/>
      <c r="F80" s="57"/>
      <c r="G80" s="58"/>
      <c r="H80" s="28">
        <v>0</v>
      </c>
    </row>
    <row r="81" spans="1:8" ht="24.75" customHeight="1">
      <c r="A81" s="56" t="s">
        <v>79</v>
      </c>
      <c r="B81" s="57"/>
      <c r="C81" s="57"/>
      <c r="D81" s="57"/>
      <c r="E81" s="57"/>
      <c r="F81" s="57"/>
      <c r="G81" s="58"/>
      <c r="H81" s="28">
        <v>0</v>
      </c>
    </row>
    <row r="82" spans="1:8" ht="24.75" customHeight="1">
      <c r="A82" s="63" t="s">
        <v>50</v>
      </c>
      <c r="B82" s="64"/>
      <c r="C82" s="64"/>
      <c r="D82" s="64"/>
      <c r="E82" s="64"/>
      <c r="F82" s="64"/>
      <c r="G82" s="65"/>
      <c r="H82" s="28">
        <v>0</v>
      </c>
    </row>
    <row r="83" spans="1:8" ht="24.75" customHeight="1">
      <c r="A83" s="63" t="s">
        <v>51</v>
      </c>
      <c r="B83" s="64"/>
      <c r="C83" s="64"/>
      <c r="D83" s="64"/>
      <c r="E83" s="64"/>
      <c r="F83" s="64"/>
      <c r="G83" s="65"/>
      <c r="H83" s="28">
        <v>0</v>
      </c>
    </row>
    <row r="84" spans="1:8" ht="61.5" customHeight="1">
      <c r="A84" s="66" t="s">
        <v>77</v>
      </c>
      <c r="B84" s="67"/>
      <c r="C84" s="67"/>
      <c r="D84" s="67"/>
      <c r="E84" s="67"/>
      <c r="F84" s="67"/>
      <c r="G84" s="68"/>
      <c r="H84" s="28">
        <f>541+230+700</f>
        <v>1471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1471</v>
      </c>
    </row>
    <row r="86" ht="12.75">
      <c r="H86" s="33"/>
    </row>
    <row r="87" ht="12.75">
      <c r="A87" t="s">
        <v>68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2015-03-20T04:55:07Z</dcterms:modified>
  <cp:category/>
  <cp:version/>
  <cp:contentType/>
  <cp:contentStatus/>
</cp:coreProperties>
</file>