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Смета 2014-15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<sst xmlns="http://schemas.openxmlformats.org/spreadsheetml/2006/main" count="53" uniqueCount="50">
  <si>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ЖСК "ВЕСНА-2000"</t>
  </si>
  <si>
    <t>№</t>
  </si>
  <si>
    <t>Наименование статей</t>
  </si>
  <si>
    <t>Всего в месяц, руб.</t>
  </si>
  <si>
    <t>Компенсация за использование автомобиля председателю</t>
  </si>
  <si>
    <t>Расходы на оргтехнику и канцелярские товары</t>
  </si>
  <si>
    <t>Итого по разделу:</t>
  </si>
  <si>
    <t>Электротехнические изделия</t>
  </si>
  <si>
    <t>Инвентарь для уборки придомовой территории, подъездов</t>
  </si>
  <si>
    <t>Оборудование и инструмент</t>
  </si>
  <si>
    <t>Текущий ремонт, всего:</t>
  </si>
  <si>
    <t>Проект капремонта теплового узла (согласованный с ТГК-11)</t>
  </si>
  <si>
    <t xml:space="preserve">Подготовка к опрессовке </t>
  </si>
  <si>
    <t>Электромонтажные работы</t>
  </si>
  <si>
    <t>Итого по разделу за год:</t>
  </si>
  <si>
    <t>Итого по разделу за месяц(1/12):</t>
  </si>
  <si>
    <t>Управление, всего:</t>
  </si>
  <si>
    <t>Содержание МОП, всего:</t>
  </si>
  <si>
    <t>Неучтенные работы (15% от запланированных)</t>
  </si>
  <si>
    <t>Очистка кровли крыши от снега</t>
  </si>
  <si>
    <t>Обслуживание общего имущества дома:</t>
  </si>
  <si>
    <t>ВСЕГО:</t>
  </si>
  <si>
    <t>Текущий ремонт:</t>
  </si>
  <si>
    <t>Зарплата председателя</t>
  </si>
  <si>
    <t>Зарплата бухгалтера</t>
  </si>
  <si>
    <t>Зарплата электрика</t>
  </si>
  <si>
    <t>Зарплата сантехника</t>
  </si>
  <si>
    <r>
      <t>Итого обслуживание общего имущества дома в месяц: руб./ м</t>
    </r>
    <r>
      <rPr>
        <b/>
        <sz val="8"/>
        <color indexed="8"/>
        <rFont val="Calibri"/>
        <family val="2"/>
      </rPr>
      <t>²</t>
    </r>
  </si>
  <si>
    <t>Итого текущий ремонт дома в месяц: руб./ м²</t>
  </si>
  <si>
    <t>Уборка придомовой территории и кровли от снега:</t>
  </si>
  <si>
    <r>
      <t>Заработная плата электрика:</t>
    </r>
    <r>
      <rPr>
        <b/>
        <sz val="8"/>
        <color indexed="8"/>
        <rFont val="Arial"/>
        <family val="2"/>
      </rPr>
      <t xml:space="preserve"> 4600руб. </t>
    </r>
    <r>
      <rPr>
        <sz val="8"/>
        <color indexed="8"/>
        <rFont val="Arial"/>
        <family val="2"/>
      </rPr>
      <t>(с налогами НДФЛ, ПФР, ОМС, ФСС)</t>
    </r>
  </si>
  <si>
    <t>Итого уборка придомовой территории и кровли от снега в месяц: руб./ м²</t>
  </si>
  <si>
    <t>Ремонт входных груп(крыльца)</t>
  </si>
  <si>
    <t>Замена дверных блоков ДГ21-13 входных групп</t>
  </si>
  <si>
    <r>
      <t>Тариф на содержание и ремонт жилья(руб/м</t>
    </r>
    <r>
      <rPr>
        <b/>
        <sz val="8"/>
        <color indexed="8"/>
        <rFont val="Calibri"/>
        <family val="2"/>
      </rPr>
      <t>²</t>
    </r>
    <r>
      <rPr>
        <b/>
        <sz val="8"/>
        <color indexed="8"/>
        <rFont val="Arial"/>
        <family val="2"/>
      </rPr>
      <t>):</t>
    </r>
  </si>
  <si>
    <t>Ремонт отмостки</t>
  </si>
  <si>
    <t>Ремонт цоколя</t>
  </si>
  <si>
    <t>Ремонт отливов</t>
  </si>
  <si>
    <t>Косметический ремонт 2-го и 3-го подъезда</t>
  </si>
  <si>
    <t>Комплект офисной мебели</t>
  </si>
  <si>
    <t>Ремонт подвальных помешений</t>
  </si>
  <si>
    <t>Разработал: В.В. Болтовский__________________</t>
  </si>
  <si>
    <r>
      <t xml:space="preserve">Заработная плата дворника: </t>
    </r>
    <r>
      <rPr>
        <b/>
        <sz val="8"/>
        <color indexed="8"/>
        <rFont val="Arial"/>
        <family val="2"/>
      </rPr>
      <t>6897руб.</t>
    </r>
    <r>
      <rPr>
        <sz val="8"/>
        <color indexed="8"/>
        <rFont val="Arial"/>
        <family val="2"/>
      </rPr>
      <t xml:space="preserve"> (с налогами НДФЛ, ПФР, ОМС, ФСС)</t>
    </r>
  </si>
  <si>
    <r>
      <t xml:space="preserve">Заработная плата бухгалтера: </t>
    </r>
    <r>
      <rPr>
        <b/>
        <sz val="8"/>
        <color indexed="8"/>
        <rFont val="Arial"/>
        <family val="2"/>
      </rPr>
      <t>9196</t>
    </r>
    <r>
      <rPr>
        <b/>
        <sz val="8"/>
        <color indexed="8"/>
        <rFont val="Arial"/>
        <family val="2"/>
      </rPr>
      <t>руб.</t>
    </r>
    <r>
      <rPr>
        <sz val="8"/>
        <color indexed="8"/>
        <rFont val="Arial"/>
        <family val="2"/>
      </rPr>
      <t>(с налогами НДФЛ, ПФР, ОМС, ФСС)</t>
    </r>
  </si>
  <si>
    <r>
      <t xml:space="preserve">Заработная плата сантехника </t>
    </r>
    <r>
      <rPr>
        <b/>
        <sz val="8"/>
        <color indexed="8"/>
        <rFont val="Arial"/>
        <family val="2"/>
      </rPr>
      <t>5748руб.</t>
    </r>
    <r>
      <rPr>
        <sz val="8"/>
        <color indexed="8"/>
        <rFont val="Arial"/>
        <family val="2"/>
      </rPr>
      <t>(с налогами НДФЛ, ПФР, ОМС, ФСС)</t>
    </r>
  </si>
  <si>
    <r>
      <t xml:space="preserve">Заработная плата уборщицы </t>
    </r>
    <r>
      <rPr>
        <b/>
        <sz val="8"/>
        <color indexed="8"/>
        <rFont val="Arial"/>
        <family val="2"/>
      </rPr>
      <t>7472руб.</t>
    </r>
    <r>
      <rPr>
        <sz val="8"/>
        <color indexed="8"/>
        <rFont val="Arial"/>
        <family val="2"/>
      </rPr>
      <t>(с налогами НДФЛ, ПФР, ОМС, ФСС)</t>
    </r>
  </si>
  <si>
    <t>Зарплата дворника</t>
  </si>
  <si>
    <t>Зарплата уборщицы</t>
  </si>
  <si>
    <r>
      <t xml:space="preserve">Заработная плата председателя ЖСК: </t>
    </r>
    <r>
      <rPr>
        <b/>
        <sz val="8"/>
        <color indexed="8"/>
        <rFont val="Arial"/>
        <family val="2"/>
      </rPr>
      <t>13794руб.</t>
    </r>
    <r>
      <rPr>
        <sz val="8"/>
        <color indexed="8"/>
        <rFont val="Arial"/>
        <family val="2"/>
      </rPr>
      <t xml:space="preserve"> (с налогами НДФЛ, ПФР, ОМС, ФСС)</t>
    </r>
  </si>
  <si>
    <t>Смета  расходов (в месяц) на 2014г.-2015г.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</si>
</sst>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[$-FC19]d\ mmmm\ yyyy\ &quot;г.&quot;"/>
    <numFmt numFmtId="169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/>
    </xf>
    <xf numFmtId="0" fontId="45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2" fontId="45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1" fontId="46" fillId="0" borderId="10" xfId="0" applyNumberFormat="1" applyFont="1" applyBorder="1" applyAlignment="1">
      <alignment horizontal="right" vertical="center"/>
    </xf>
    <xf numFmtId="2" fontId="46" fillId="33" borderId="13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2" fontId="45" fillId="33" borderId="13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/>
    </xf>
    <xf numFmtId="2" fontId="45" fillId="33" borderId="10" xfId="0" applyNumberFormat="1" applyFont="1" applyFill="1" applyBorder="1" applyAlignment="1">
      <alignment horizontal="right"/>
    </xf>
    <xf numFmtId="2" fontId="45" fillId="33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2" fontId="49" fillId="33" borderId="15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0" fillId="33" borderId="0" xfId="0" applyFill="1" applyBorder="1" applyAlignment="1">
      <alignment/>
    </xf>
    <xf numFmtId="166" fontId="46" fillId="33" borderId="10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0" fontId="45" fillId="33" borderId="16" xfId="0" applyFont="1" applyFill="1" applyBorder="1" applyAlignment="1">
      <alignment horizontal="right"/>
    </xf>
    <xf numFmtId="0" fontId="46" fillId="0" borderId="12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50" fillId="0" borderId="0" xfId="0" applyFont="1" applyAlignment="1">
      <alignment horizontal="left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3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33" borderId="16" xfId="0" applyFont="1" applyFill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5" fillId="33" borderId="12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6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3" borderId="12" xfId="0" applyFont="1" applyFill="1" applyBorder="1" applyAlignment="1">
      <alignment/>
    </xf>
    <xf numFmtId="0" fontId="50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47" fillId="33" borderId="11" xfId="0" applyFont="1" applyFill="1" applyBorder="1" applyAlignment="1">
      <alignment/>
    </xf>
    <xf numFmtId="0" fontId="47" fillId="33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20" zoomScaleNormal="120" zoomScalePageLayoutView="0" workbookViewId="0" topLeftCell="A2">
      <selection activeCell="H19" sqref="H19"/>
    </sheetView>
  </sheetViews>
  <sheetFormatPr defaultColWidth="9.140625" defaultRowHeight="15"/>
  <cols>
    <col min="1" max="1" width="3.7109375" style="0" customWidth="1"/>
    <col min="5" max="5" width="43.57421875" style="0" customWidth="1"/>
    <col min="6" max="6" width="12.421875" style="0" customWidth="1"/>
  </cols>
  <sheetData>
    <row r="1" spans="1:6" ht="7.5" customHeight="1">
      <c r="A1" s="38" t="s">
        <v>0</v>
      </c>
      <c r="B1" s="39"/>
      <c r="C1" s="39"/>
      <c r="D1" s="39"/>
      <c r="E1" s="39"/>
      <c r="F1" s="40"/>
    </row>
    <row r="2" spans="1:6" ht="20.25" customHeight="1">
      <c r="A2" s="41"/>
      <c r="B2" s="42"/>
      <c r="C2" s="42"/>
      <c r="D2" s="42"/>
      <c r="E2" s="42"/>
      <c r="F2" s="43"/>
    </row>
    <row r="3" spans="1:6" ht="15">
      <c r="A3" s="84" t="s">
        <v>49</v>
      </c>
      <c r="B3" s="85"/>
      <c r="C3" s="85"/>
      <c r="D3" s="85"/>
      <c r="E3" s="85"/>
      <c r="F3" s="86"/>
    </row>
    <row r="4" spans="1:6" ht="15">
      <c r="A4" s="69" t="s">
        <v>1</v>
      </c>
      <c r="B4" s="44" t="s">
        <v>2</v>
      </c>
      <c r="C4" s="44"/>
      <c r="D4" s="44"/>
      <c r="E4" s="44"/>
      <c r="F4" s="67" t="s">
        <v>3</v>
      </c>
    </row>
    <row r="5" spans="1:6" ht="10.5" customHeight="1">
      <c r="A5" s="70"/>
      <c r="B5" s="44"/>
      <c r="C5" s="44"/>
      <c r="D5" s="44"/>
      <c r="E5" s="44"/>
      <c r="F5" s="68"/>
    </row>
    <row r="6" spans="1:6" ht="15">
      <c r="A6" s="73" t="s">
        <v>20</v>
      </c>
      <c r="B6" s="74"/>
      <c r="C6" s="74"/>
      <c r="D6" s="74"/>
      <c r="E6" s="74"/>
      <c r="F6" s="75"/>
    </row>
    <row r="7" spans="1:6" ht="15">
      <c r="A7" s="3"/>
      <c r="B7" s="4" t="s">
        <v>16</v>
      </c>
      <c r="C7" s="4"/>
      <c r="D7" s="4"/>
      <c r="E7" s="4"/>
      <c r="F7" s="3"/>
    </row>
    <row r="8" spans="1:6" s="24" customFormat="1" ht="15">
      <c r="A8" s="5">
        <v>1</v>
      </c>
      <c r="B8" s="52" t="s">
        <v>48</v>
      </c>
      <c r="C8" s="53"/>
      <c r="D8" s="53"/>
      <c r="E8" s="54"/>
      <c r="F8" s="7">
        <v>16580.4</v>
      </c>
    </row>
    <row r="9" spans="1:6" s="24" customFormat="1" ht="15">
      <c r="A9" s="5">
        <v>2</v>
      </c>
      <c r="B9" s="78" t="s">
        <v>43</v>
      </c>
      <c r="C9" s="65"/>
      <c r="D9" s="65"/>
      <c r="E9" s="66"/>
      <c r="F9" s="7">
        <v>11053.6</v>
      </c>
    </row>
    <row r="10" spans="1:6" ht="15">
      <c r="A10" s="6">
        <v>3</v>
      </c>
      <c r="B10" s="45" t="s">
        <v>42</v>
      </c>
      <c r="C10" s="46"/>
      <c r="D10" s="46"/>
      <c r="E10" s="47"/>
      <c r="F10" s="30">
        <v>8290</v>
      </c>
    </row>
    <row r="11" spans="1:6" ht="15">
      <c r="A11" s="27">
        <v>4</v>
      </c>
      <c r="B11" s="45" t="s">
        <v>30</v>
      </c>
      <c r="C11" s="46"/>
      <c r="D11" s="46"/>
      <c r="E11" s="47"/>
      <c r="F11" s="7">
        <v>5529.2</v>
      </c>
    </row>
    <row r="12" spans="1:6" ht="15">
      <c r="A12" s="27">
        <v>5</v>
      </c>
      <c r="B12" s="45" t="s">
        <v>44</v>
      </c>
      <c r="C12" s="46"/>
      <c r="D12" s="46"/>
      <c r="E12" s="47"/>
      <c r="F12" s="30">
        <v>6909</v>
      </c>
    </row>
    <row r="13" spans="1:6" ht="15">
      <c r="A13" s="27">
        <v>6</v>
      </c>
      <c r="B13" s="45" t="s">
        <v>45</v>
      </c>
      <c r="C13" s="46"/>
      <c r="D13" s="46"/>
      <c r="E13" s="47"/>
      <c r="F13" s="7">
        <v>8981.4</v>
      </c>
    </row>
    <row r="14" spans="1:6" ht="15">
      <c r="A14" s="27">
        <v>7</v>
      </c>
      <c r="B14" s="45" t="s">
        <v>4</v>
      </c>
      <c r="C14" s="71"/>
      <c r="D14" s="71"/>
      <c r="E14" s="72"/>
      <c r="F14" s="7">
        <v>1200</v>
      </c>
    </row>
    <row r="15" spans="1:6" s="24" customFormat="1" ht="15">
      <c r="A15" s="12">
        <v>8</v>
      </c>
      <c r="B15" s="78" t="s">
        <v>39</v>
      </c>
      <c r="C15" s="87"/>
      <c r="D15" s="87"/>
      <c r="E15" s="88"/>
      <c r="F15" s="7">
        <v>1500</v>
      </c>
    </row>
    <row r="16" spans="1:6" ht="15">
      <c r="A16" s="27">
        <v>9</v>
      </c>
      <c r="B16" s="45" t="s">
        <v>5</v>
      </c>
      <c r="C16" s="71"/>
      <c r="D16" s="71"/>
      <c r="E16" s="72"/>
      <c r="F16" s="9">
        <v>500</v>
      </c>
    </row>
    <row r="17" spans="1:6" ht="15">
      <c r="A17" s="27"/>
      <c r="B17" s="31" t="s">
        <v>6</v>
      </c>
      <c r="C17" s="32"/>
      <c r="D17" s="32"/>
      <c r="E17" s="32"/>
      <c r="F17" s="16">
        <f>SUM(F8:F16)</f>
        <v>60543.6</v>
      </c>
    </row>
    <row r="18" spans="1:6" ht="15">
      <c r="A18" s="27"/>
      <c r="B18" s="77" t="s">
        <v>17</v>
      </c>
      <c r="C18" s="77"/>
      <c r="D18" s="77"/>
      <c r="E18" s="77"/>
      <c r="F18" s="10"/>
    </row>
    <row r="19" spans="1:6" ht="15">
      <c r="A19" s="27">
        <v>10</v>
      </c>
      <c r="B19" s="59" t="s">
        <v>7</v>
      </c>
      <c r="C19" s="59"/>
      <c r="D19" s="59"/>
      <c r="E19" s="59"/>
      <c r="F19" s="8">
        <v>300</v>
      </c>
    </row>
    <row r="20" spans="1:6" ht="15">
      <c r="A20" s="27">
        <v>11</v>
      </c>
      <c r="B20" s="59" t="s">
        <v>8</v>
      </c>
      <c r="C20" s="59"/>
      <c r="D20" s="59"/>
      <c r="E20" s="59"/>
      <c r="F20" s="8">
        <v>200</v>
      </c>
    </row>
    <row r="21" spans="1:7" ht="15">
      <c r="A21" s="12">
        <v>12</v>
      </c>
      <c r="B21" s="76" t="s">
        <v>9</v>
      </c>
      <c r="C21" s="76"/>
      <c r="D21" s="76"/>
      <c r="E21" s="76"/>
      <c r="F21" s="23">
        <v>1500</v>
      </c>
      <c r="G21" s="24"/>
    </row>
    <row r="22" spans="1:13" ht="15">
      <c r="A22" s="12"/>
      <c r="B22" s="31" t="s">
        <v>6</v>
      </c>
      <c r="C22" s="32"/>
      <c r="D22" s="32"/>
      <c r="E22" s="32"/>
      <c r="F22" s="11">
        <f>SUM(F19:F21)</f>
        <v>2000</v>
      </c>
      <c r="G22" s="24"/>
      <c r="I22" s="1"/>
      <c r="J22" s="1"/>
      <c r="K22" s="1"/>
      <c r="L22" s="1"/>
      <c r="M22" s="1"/>
    </row>
    <row r="23" spans="1:13" ht="15">
      <c r="A23" s="12"/>
      <c r="B23" s="31" t="s">
        <v>21</v>
      </c>
      <c r="C23" s="32"/>
      <c r="D23" s="32"/>
      <c r="E23" s="33"/>
      <c r="F23" s="11">
        <f>F17+F22</f>
        <v>62543.6</v>
      </c>
      <c r="G23" s="24"/>
      <c r="I23" s="79"/>
      <c r="J23" s="79"/>
      <c r="K23" s="79"/>
      <c r="L23" s="79"/>
      <c r="M23" s="2"/>
    </row>
    <row r="24" spans="1:13" ht="15">
      <c r="A24" s="31" t="s">
        <v>27</v>
      </c>
      <c r="B24" s="32"/>
      <c r="C24" s="32"/>
      <c r="D24" s="32"/>
      <c r="E24" s="33"/>
      <c r="F24" s="11">
        <f>F23/5656.5</f>
        <v>11.056943339520904</v>
      </c>
      <c r="G24" s="24"/>
      <c r="I24" s="79"/>
      <c r="J24" s="79"/>
      <c r="K24" s="79"/>
      <c r="L24" s="79"/>
      <c r="M24" s="2"/>
    </row>
    <row r="25" spans="1:13" ht="15">
      <c r="A25" s="80" t="s">
        <v>29</v>
      </c>
      <c r="B25" s="81"/>
      <c r="C25" s="81"/>
      <c r="D25" s="81"/>
      <c r="E25" s="81"/>
      <c r="F25" s="82"/>
      <c r="G25" s="24"/>
      <c r="I25" s="28"/>
      <c r="J25" s="28"/>
      <c r="K25" s="28"/>
      <c r="L25" s="28"/>
      <c r="M25" s="2"/>
    </row>
    <row r="26" spans="1:13" ht="15">
      <c r="A26" s="12">
        <v>13</v>
      </c>
      <c r="B26" s="78" t="s">
        <v>19</v>
      </c>
      <c r="C26" s="65"/>
      <c r="D26" s="65"/>
      <c r="E26" s="66"/>
      <c r="F26" s="7">
        <v>15000</v>
      </c>
      <c r="G26" s="24"/>
      <c r="I26" s="28"/>
      <c r="J26" s="28"/>
      <c r="K26" s="28"/>
      <c r="L26" s="28"/>
      <c r="M26" s="2"/>
    </row>
    <row r="27" spans="1:13" ht="15">
      <c r="A27" s="12"/>
      <c r="B27" s="55" t="s">
        <v>14</v>
      </c>
      <c r="C27" s="56"/>
      <c r="D27" s="56"/>
      <c r="E27" s="60"/>
      <c r="F27" s="25">
        <f>SUM(F26:F26)</f>
        <v>15000</v>
      </c>
      <c r="G27" s="24"/>
      <c r="I27" s="28"/>
      <c r="J27" s="28"/>
      <c r="K27" s="28"/>
      <c r="L27" s="28"/>
      <c r="M27" s="2"/>
    </row>
    <row r="28" spans="1:13" ht="15">
      <c r="A28" s="12"/>
      <c r="B28" s="55" t="s">
        <v>15</v>
      </c>
      <c r="C28" s="56"/>
      <c r="D28" s="56"/>
      <c r="E28" s="56"/>
      <c r="F28" s="19">
        <f>F27/12</f>
        <v>1250</v>
      </c>
      <c r="G28" s="24"/>
      <c r="I28" s="28"/>
      <c r="J28" s="28"/>
      <c r="K28" s="28"/>
      <c r="L28" s="28"/>
      <c r="M28" s="2"/>
    </row>
    <row r="29" spans="1:13" ht="15">
      <c r="A29" s="12"/>
      <c r="B29" s="31" t="s">
        <v>31</v>
      </c>
      <c r="C29" s="32"/>
      <c r="D29" s="32"/>
      <c r="E29" s="33"/>
      <c r="F29" s="19">
        <f>F28/5656.5</f>
        <v>0.22098470785821622</v>
      </c>
      <c r="G29" s="24"/>
      <c r="I29" s="28"/>
      <c r="J29" s="28"/>
      <c r="K29" s="28"/>
      <c r="L29" s="28"/>
      <c r="M29" s="2"/>
    </row>
    <row r="30" spans="1:13" ht="15">
      <c r="A30" s="80" t="s">
        <v>22</v>
      </c>
      <c r="B30" s="81"/>
      <c r="C30" s="81"/>
      <c r="D30" s="81"/>
      <c r="E30" s="81"/>
      <c r="F30" s="82"/>
      <c r="G30" s="24"/>
      <c r="I30" s="1"/>
      <c r="J30" s="1"/>
      <c r="K30" s="1"/>
      <c r="L30" s="1"/>
      <c r="M30" s="1"/>
    </row>
    <row r="31" spans="1:13" ht="15">
      <c r="A31" s="12"/>
      <c r="B31" s="64" t="s">
        <v>10</v>
      </c>
      <c r="C31" s="65"/>
      <c r="D31" s="65"/>
      <c r="E31" s="66"/>
      <c r="F31" s="26"/>
      <c r="G31" s="24"/>
      <c r="I31" s="1"/>
      <c r="J31" s="1"/>
      <c r="K31" s="1"/>
      <c r="L31" s="1"/>
      <c r="M31" s="1"/>
    </row>
    <row r="32" spans="1:6" ht="15">
      <c r="A32" s="27">
        <v>14</v>
      </c>
      <c r="B32" s="45" t="s">
        <v>11</v>
      </c>
      <c r="C32" s="46"/>
      <c r="D32" s="46"/>
      <c r="E32" s="47"/>
      <c r="F32" s="13">
        <v>30000</v>
      </c>
    </row>
    <row r="33" spans="1:6" ht="15">
      <c r="A33" s="27">
        <v>15</v>
      </c>
      <c r="B33" s="61" t="s">
        <v>35</v>
      </c>
      <c r="C33" s="62"/>
      <c r="D33" s="62"/>
      <c r="E33" s="63"/>
      <c r="F33" s="13">
        <v>15000</v>
      </c>
    </row>
    <row r="34" spans="1:6" ht="15">
      <c r="A34" s="27">
        <v>16</v>
      </c>
      <c r="B34" s="61" t="s">
        <v>36</v>
      </c>
      <c r="C34" s="62"/>
      <c r="D34" s="62"/>
      <c r="E34" s="63"/>
      <c r="F34" s="13">
        <v>15000</v>
      </c>
    </row>
    <row r="35" spans="1:6" ht="15">
      <c r="A35" s="27">
        <v>17</v>
      </c>
      <c r="B35" s="61" t="s">
        <v>37</v>
      </c>
      <c r="C35" s="62"/>
      <c r="D35" s="62"/>
      <c r="E35" s="63"/>
      <c r="F35" s="13">
        <v>3000</v>
      </c>
    </row>
    <row r="36" spans="1:6" ht="15">
      <c r="A36" s="27">
        <v>18</v>
      </c>
      <c r="B36" s="61" t="s">
        <v>40</v>
      </c>
      <c r="C36" s="62"/>
      <c r="D36" s="62"/>
      <c r="E36" s="63"/>
      <c r="F36" s="13">
        <v>3000</v>
      </c>
    </row>
    <row r="37" spans="1:6" ht="15">
      <c r="A37" s="27">
        <v>19</v>
      </c>
      <c r="B37" s="45" t="s">
        <v>33</v>
      </c>
      <c r="C37" s="46"/>
      <c r="D37" s="46"/>
      <c r="E37" s="47"/>
      <c r="F37" s="13">
        <v>75000</v>
      </c>
    </row>
    <row r="38" spans="1:6" ht="15">
      <c r="A38" s="27">
        <v>20</v>
      </c>
      <c r="B38" s="45" t="s">
        <v>12</v>
      </c>
      <c r="C38" s="46"/>
      <c r="D38" s="46"/>
      <c r="E38" s="47"/>
      <c r="F38" s="13">
        <v>10000</v>
      </c>
    </row>
    <row r="39" spans="1:6" ht="15">
      <c r="A39" s="27">
        <v>21</v>
      </c>
      <c r="B39" s="45" t="s">
        <v>13</v>
      </c>
      <c r="C39" s="46"/>
      <c r="D39" s="46"/>
      <c r="E39" s="47"/>
      <c r="F39" s="13">
        <v>10000</v>
      </c>
    </row>
    <row r="40" spans="1:6" ht="15">
      <c r="A40" s="12">
        <v>22</v>
      </c>
      <c r="B40" s="78" t="s">
        <v>38</v>
      </c>
      <c r="C40" s="65"/>
      <c r="D40" s="65"/>
      <c r="E40" s="66"/>
      <c r="F40" s="7">
        <v>100000</v>
      </c>
    </row>
    <row r="41" spans="1:6" ht="15">
      <c r="A41" s="27">
        <v>23</v>
      </c>
      <c r="B41" s="45" t="s">
        <v>32</v>
      </c>
      <c r="C41" s="46"/>
      <c r="D41" s="46"/>
      <c r="E41" s="47"/>
      <c r="F41" s="8">
        <v>35000</v>
      </c>
    </row>
    <row r="42" spans="1:6" ht="15">
      <c r="A42" s="27">
        <v>24</v>
      </c>
      <c r="B42" s="59" t="s">
        <v>18</v>
      </c>
      <c r="C42" s="59"/>
      <c r="D42" s="59"/>
      <c r="E42" s="59"/>
      <c r="F42" s="14">
        <v>10000</v>
      </c>
    </row>
    <row r="43" spans="1:6" ht="15">
      <c r="A43" s="27"/>
      <c r="B43" s="51" t="s">
        <v>14</v>
      </c>
      <c r="C43" s="49"/>
      <c r="D43" s="49"/>
      <c r="E43" s="50"/>
      <c r="F43" s="15">
        <f>SUM(F32:F42)</f>
        <v>306000</v>
      </c>
    </row>
    <row r="44" spans="1:11" ht="15">
      <c r="A44" s="27"/>
      <c r="B44" s="55" t="s">
        <v>15</v>
      </c>
      <c r="C44" s="56"/>
      <c r="D44" s="56"/>
      <c r="E44" s="56"/>
      <c r="F44" s="11">
        <f>F43/12</f>
        <v>25500</v>
      </c>
      <c r="H44" s="29"/>
      <c r="I44" s="29"/>
      <c r="J44" s="29"/>
      <c r="K44" s="29"/>
    </row>
    <row r="45" spans="1:11" ht="15.75" thickBot="1">
      <c r="A45" s="34" t="s">
        <v>28</v>
      </c>
      <c r="B45" s="35"/>
      <c r="C45" s="35"/>
      <c r="D45" s="35"/>
      <c r="E45" s="36"/>
      <c r="F45" s="17">
        <f>F44/5656.5</f>
        <v>4.5080880403076105</v>
      </c>
      <c r="H45" s="29"/>
      <c r="I45" s="29"/>
      <c r="J45" s="29"/>
      <c r="K45" s="29"/>
    </row>
    <row r="46" spans="1:11" ht="32.25" customHeight="1" thickBot="1">
      <c r="A46" s="18"/>
      <c r="B46" s="57" t="s">
        <v>34</v>
      </c>
      <c r="C46" s="57"/>
      <c r="D46" s="57"/>
      <c r="E46" s="58"/>
      <c r="F46" s="22">
        <f>F24+F29+F45</f>
        <v>15.78601608768673</v>
      </c>
      <c r="H46" s="29"/>
      <c r="I46" s="20"/>
      <c r="J46" s="20"/>
      <c r="K46" s="29"/>
    </row>
    <row r="47" spans="1:11" ht="15">
      <c r="A47" s="48" t="s">
        <v>23</v>
      </c>
      <c r="B47" s="49"/>
      <c r="C47" s="50"/>
      <c r="D47" s="8">
        <v>12000</v>
      </c>
      <c r="E47" s="8" t="s">
        <v>25</v>
      </c>
      <c r="F47" s="10">
        <v>4000</v>
      </c>
      <c r="H47" s="29"/>
      <c r="I47" s="29"/>
      <c r="J47" s="29"/>
      <c r="K47" s="29"/>
    </row>
    <row r="48" spans="1:11" ht="15">
      <c r="A48" s="51" t="s">
        <v>24</v>
      </c>
      <c r="B48" s="49"/>
      <c r="C48" s="50"/>
      <c r="D48" s="8">
        <v>8000</v>
      </c>
      <c r="E48" s="8" t="s">
        <v>26</v>
      </c>
      <c r="F48" s="8">
        <v>5000</v>
      </c>
      <c r="H48" s="29"/>
      <c r="I48" s="29"/>
      <c r="J48" s="29"/>
      <c r="K48" s="29"/>
    </row>
    <row r="49" spans="1:11" ht="15">
      <c r="A49" s="51" t="s">
        <v>46</v>
      </c>
      <c r="B49" s="49"/>
      <c r="C49" s="50"/>
      <c r="D49" s="8">
        <v>6000</v>
      </c>
      <c r="E49" s="8" t="s">
        <v>47</v>
      </c>
      <c r="F49" s="8">
        <v>6500</v>
      </c>
      <c r="H49" s="29"/>
      <c r="I49" s="29"/>
      <c r="J49" s="29"/>
      <c r="K49" s="29"/>
    </row>
    <row r="50" spans="2:6" ht="14.25" customHeight="1">
      <c r="B50" s="37"/>
      <c r="C50" s="37"/>
      <c r="D50" s="37"/>
      <c r="E50" s="37"/>
      <c r="F50" s="37"/>
    </row>
    <row r="51" spans="4:6" ht="15">
      <c r="D51" s="83" t="s">
        <v>41</v>
      </c>
      <c r="E51" s="83"/>
      <c r="F51" s="83"/>
    </row>
    <row r="52" spans="4:6" ht="15">
      <c r="D52" s="83"/>
      <c r="E52" s="83"/>
      <c r="F52" s="83"/>
    </row>
    <row r="58" ht="15.75">
      <c r="E58" s="21"/>
    </row>
  </sheetData>
  <sheetProtection/>
  <mergeCells count="52">
    <mergeCell ref="B50:F50"/>
    <mergeCell ref="A47:C47"/>
    <mergeCell ref="A48:C48"/>
    <mergeCell ref="B8:E8"/>
    <mergeCell ref="B9:E9"/>
    <mergeCell ref="B44:E44"/>
    <mergeCell ref="B43:E43"/>
    <mergeCell ref="B35:E35"/>
    <mergeCell ref="B33:E33"/>
    <mergeCell ref="B34:E34"/>
    <mergeCell ref="B13:E13"/>
    <mergeCell ref="B41:E41"/>
    <mergeCell ref="B42:E42"/>
    <mergeCell ref="B27:E27"/>
    <mergeCell ref="B28:E28"/>
    <mergeCell ref="B39:E39"/>
    <mergeCell ref="B37:E37"/>
    <mergeCell ref="B40:E40"/>
    <mergeCell ref="A1:F2"/>
    <mergeCell ref="B36:E36"/>
    <mergeCell ref="B31:E31"/>
    <mergeCell ref="B32:E32"/>
    <mergeCell ref="F4:F5"/>
    <mergeCell ref="A4:A5"/>
    <mergeCell ref="B4:E5"/>
    <mergeCell ref="B22:E22"/>
    <mergeCell ref="A6:F6"/>
    <mergeCell ref="B10:E10"/>
    <mergeCell ref="B14:E14"/>
    <mergeCell ref="A24:E24"/>
    <mergeCell ref="B15:E15"/>
    <mergeCell ref="B16:E16"/>
    <mergeCell ref="B21:E21"/>
    <mergeCell ref="B18:E18"/>
    <mergeCell ref="B17:E17"/>
    <mergeCell ref="A49:C49"/>
    <mergeCell ref="B29:E29"/>
    <mergeCell ref="I23:L23"/>
    <mergeCell ref="I24:L24"/>
    <mergeCell ref="A25:F25"/>
    <mergeCell ref="B26:E26"/>
    <mergeCell ref="B46:E46"/>
    <mergeCell ref="D51:F52"/>
    <mergeCell ref="A3:F3"/>
    <mergeCell ref="A30:F30"/>
    <mergeCell ref="B19:E19"/>
    <mergeCell ref="B20:E20"/>
    <mergeCell ref="B23:E23"/>
    <mergeCell ref="A45:E45"/>
    <mergeCell ref="B11:E11"/>
    <mergeCell ref="B12:E12"/>
    <mergeCell ref="B38:E38"/>
  </mergeCells>
  <printOptions/>
  <pageMargins left="0.7" right="0.7" top="0.49" bottom="0.5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2015-04-12T13:22:22Z</cp:lastPrinted>
  <dcterms:created xsi:type="dcterms:W3CDTF">2013-02-04T12:11:55Z</dcterms:created>
  <dcterms:modified xsi:type="dcterms:W3CDTF">2015-04-12T13:25:38Z</dcterms:modified>
  <cp:category/>
  <cp:version/>
  <cp:contentType/>
  <cp:contentStatus/>
</cp:coreProperties>
</file>