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СМЕТА_2018" sheetId="1" r:id="rId1"/>
  </sheets>
  <definedNames/>
  <calcPr fullCalcOnLoad="1"/>
</workbook>
</file>

<file path=xl/sharedStrings.xml><?xml version="1.0" encoding="utf-8"?>
<sst xmlns="http://schemas.openxmlformats.org/spreadsheetml/2006/main" count="84" uniqueCount="80">
  <si>
    <t>Утверждена общим собранием членов ТСЖ "Банкир"</t>
  </si>
  <si>
    <t>Товарищество собственников жилья "Банкир"</t>
  </si>
  <si>
    <t>ПЛАН</t>
  </si>
  <si>
    <t>В РУБЛЯХ</t>
  </si>
  <si>
    <t>месяц</t>
  </si>
  <si>
    <t>год</t>
  </si>
  <si>
    <t>ИТОГО</t>
  </si>
  <si>
    <t>РАСХОДЫ</t>
  </si>
  <si>
    <t>1.1.</t>
  </si>
  <si>
    <t>Оплата труда по гражданско-правовым договорам</t>
  </si>
  <si>
    <t>1.2.</t>
  </si>
  <si>
    <t>1.3.</t>
  </si>
  <si>
    <t>1.4.</t>
  </si>
  <si>
    <t>1.5.</t>
  </si>
  <si>
    <t>Работа с неплательщиками ЖКУ (предъявление исков, представительство в судах, госпошлина)</t>
  </si>
  <si>
    <t>1.6.</t>
  </si>
  <si>
    <t>Услуги банка</t>
  </si>
  <si>
    <t>2.1.</t>
  </si>
  <si>
    <t>Материально-технич обеспечение (хоз.товары, материалы, инструмент,оборудование для рабочего, дворника, технички)</t>
  </si>
  <si>
    <t>2.2.</t>
  </si>
  <si>
    <t>2.3.</t>
  </si>
  <si>
    <t>2.4.</t>
  </si>
  <si>
    <t>2.5.</t>
  </si>
  <si>
    <t>Техническое обслуживание лифта (ООО "ТЛК")</t>
  </si>
  <si>
    <t>3.1.</t>
  </si>
  <si>
    <t>Механизированная уборка снега (ООО "Сибирский город")</t>
  </si>
  <si>
    <t>Оплата услуг паспортного стола (ООО "УК"Прогресс")</t>
  </si>
  <si>
    <t>Обслуживание теплоузла (ООО "УК"Прогресс)</t>
  </si>
  <si>
    <t>ФАКТ</t>
  </si>
  <si>
    <t>Тех.обслуживание общего домофона (СЦ "Визит")</t>
  </si>
  <si>
    <t>Обслуживание автоматического привода (СЦ "Визит")</t>
  </si>
  <si>
    <t>12 м-ев</t>
  </si>
  <si>
    <t>Обязательные платежи по заработной плате (ПФР+ФСС-20,2%)</t>
  </si>
  <si>
    <t>Оплата труда по трудовому договору (с отпускными)</t>
  </si>
  <si>
    <t>Предполагаемая дебиторская задолженность</t>
  </si>
  <si>
    <t>ПРОЕКТ СМЕТЫ  ДОХОДОВ И РАСХОДОВ НА 2018 ГОД</t>
  </si>
  <si>
    <t>остаток средств на 01.01.2018    136766,81 руб.</t>
  </si>
  <si>
    <t>Обслуживание прибора учета тепла (ООО "ТехноТерм")</t>
  </si>
  <si>
    <t>смета доходов и расходов ТСЖ на 2018 год</t>
  </si>
  <si>
    <t>Общая площадь МКД</t>
  </si>
  <si>
    <t>Чистка боллера МКД, наружная канализация, водостоки</t>
  </si>
  <si>
    <t xml:space="preserve">Непредвиденные расходы </t>
  </si>
  <si>
    <t>Ремонт металлического ограждения у ворот</t>
  </si>
  <si>
    <t>Благоустройство территории (озеленение, грунт, приобретение пластиковых вазонов, керамическое кашпо, сезонное искуст.покрытие на асфальт зоны отдыха, рассада и семена, зарплата по договору, новогодние мероприятия (иллюминация, елка, детский конкурс, подарки), оформление детской площадки)</t>
  </si>
  <si>
    <t>4250,72м2</t>
  </si>
  <si>
    <t>Прочие расходы</t>
  </si>
  <si>
    <t>Доходы на управление и содержание МКД</t>
  </si>
  <si>
    <t>Поступление обязательных платежей собственников помещений</t>
  </si>
  <si>
    <t>Доходы от хозяйственной деятельности</t>
  </si>
  <si>
    <t>Поступление средств от ИКА, НТС, Вымпелком, Ростелеком</t>
  </si>
  <si>
    <t>3.2.</t>
  </si>
  <si>
    <t>3.3.</t>
  </si>
  <si>
    <t>3.4.</t>
  </si>
  <si>
    <t>1.7.</t>
  </si>
  <si>
    <t>Налог УСН</t>
  </si>
  <si>
    <t>Всего расходов:</t>
  </si>
  <si>
    <t>ИТОГО: Доходы - Расходы</t>
  </si>
  <si>
    <t>Предполагаемый остаток на 01.01.2019г.</t>
  </si>
  <si>
    <t>руб/чел</t>
  </si>
  <si>
    <t>Расходы на содержание, обслуживание, эксплуатацию и ремонт (в т.ч. текущий) жилищного фонда МКД</t>
  </si>
  <si>
    <t>1.8.</t>
  </si>
  <si>
    <t>1.9.</t>
  </si>
  <si>
    <t>1.10.</t>
  </si>
  <si>
    <t>1.11.</t>
  </si>
  <si>
    <t xml:space="preserve">Правление ТСЖ </t>
  </si>
  <si>
    <t>руб/м2</t>
  </si>
  <si>
    <t>Итого расходов на СОИ:</t>
  </si>
  <si>
    <t>Организационно-эксплуатационные расходы (канцелярия, подписка, почтовые, телефонные, транспортные расходы, картриджи, обслуживание программы, орг.техники, ГИС, страховка)</t>
  </si>
  <si>
    <t>2.6.</t>
  </si>
  <si>
    <t>2.7.</t>
  </si>
  <si>
    <t>2.8.</t>
  </si>
  <si>
    <t>2.9.</t>
  </si>
  <si>
    <t>2.10.</t>
  </si>
  <si>
    <t>ИТОГО:</t>
  </si>
  <si>
    <t>Тариф по СОИ:</t>
  </si>
  <si>
    <t>Тариф по вывозу ТБО</t>
  </si>
  <si>
    <t xml:space="preserve">Тариф по ОДН  </t>
  </si>
  <si>
    <t>Предполагаемая дебиторская задолженность, авансовые платежи</t>
  </si>
  <si>
    <t>Расходы на вывоз ТБО:</t>
  </si>
  <si>
    <t>Расходы на э/энергию ОДН: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</si>
</sst>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/>
    </xf>
    <xf numFmtId="16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2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6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16" fontId="1" fillId="0" borderId="1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H53" sqref="H53"/>
    </sheetView>
  </sheetViews>
  <sheetFormatPr defaultColWidth="9.00390625" defaultRowHeight="12.75"/>
  <cols>
    <col min="1" max="1" width="5.25390625" style="1" customWidth="1"/>
    <col min="2" max="2" width="11.375" style="1" customWidth="1"/>
    <col min="3" max="5" width="9.125" style="1" customWidth="1"/>
    <col min="6" max="6" width="22.75390625" style="1" customWidth="1"/>
    <col min="7" max="7" width="7.75390625" style="1" customWidth="1"/>
    <col min="8" max="8" width="10.375" style="1" customWidth="1"/>
    <col min="9" max="9" width="8.375" style="1" hidden="1" customWidth="1"/>
    <col min="10" max="10" width="7.875" style="1" customWidth="1"/>
    <col min="11" max="16384" width="9.125" style="1" customWidth="1"/>
  </cols>
  <sheetData>
    <row r="1" spans="5:9" ht="11.25">
      <c r="E1" s="51" t="s">
        <v>0</v>
      </c>
      <c r="F1" s="51"/>
      <c r="G1" s="51"/>
      <c r="H1" s="51"/>
      <c r="I1" s="51"/>
    </row>
    <row r="2" spans="5:9" ht="11.25">
      <c r="E2" s="51"/>
      <c r="F2" s="51"/>
      <c r="G2" s="51"/>
      <c r="H2" s="51"/>
      <c r="I2" s="51"/>
    </row>
    <row r="4" ht="11.25">
      <c r="C4" s="4" t="s">
        <v>35</v>
      </c>
    </row>
    <row r="5" spans="1:3" ht="12" thickBot="1">
      <c r="A5" s="1" t="s">
        <v>39</v>
      </c>
      <c r="C5" s="1" t="s">
        <v>44</v>
      </c>
    </row>
    <row r="6" spans="6:9" ht="12" thickBot="1">
      <c r="F6" s="52" t="s">
        <v>36</v>
      </c>
      <c r="G6" s="53"/>
      <c r="H6" s="53"/>
      <c r="I6" s="54"/>
    </row>
    <row r="8" spans="2:9" ht="11.25">
      <c r="B8" s="3" t="s">
        <v>1</v>
      </c>
      <c r="G8" s="55" t="s">
        <v>2</v>
      </c>
      <c r="H8" s="55"/>
      <c r="I8" s="15" t="s">
        <v>28</v>
      </c>
    </row>
    <row r="9" spans="2:9" ht="11.25">
      <c r="B9" s="3" t="s">
        <v>38</v>
      </c>
      <c r="G9" s="49" t="s">
        <v>3</v>
      </c>
      <c r="H9" s="49"/>
      <c r="I9" s="14" t="s">
        <v>3</v>
      </c>
    </row>
    <row r="10" spans="1:9" ht="11.25">
      <c r="A10" s="2"/>
      <c r="B10" s="56" t="s">
        <v>59</v>
      </c>
      <c r="C10" s="56"/>
      <c r="D10" s="56"/>
      <c r="E10" s="56"/>
      <c r="F10" s="57"/>
      <c r="G10" s="60" t="s">
        <v>7</v>
      </c>
      <c r="H10" s="60"/>
      <c r="I10" s="15"/>
    </row>
    <row r="11" spans="1:9" ht="16.5" customHeight="1">
      <c r="A11" s="2"/>
      <c r="B11" s="58"/>
      <c r="C11" s="58"/>
      <c r="D11" s="58"/>
      <c r="E11" s="58"/>
      <c r="F11" s="59"/>
      <c r="G11" s="8" t="s">
        <v>4</v>
      </c>
      <c r="H11" s="8" t="s">
        <v>5</v>
      </c>
      <c r="I11" s="15"/>
    </row>
    <row r="12" spans="1:9" ht="16.5" customHeight="1">
      <c r="A12" s="5" t="s">
        <v>8</v>
      </c>
      <c r="B12" s="61" t="s">
        <v>33</v>
      </c>
      <c r="C12" s="62"/>
      <c r="D12" s="62"/>
      <c r="E12" s="62"/>
      <c r="F12" s="63"/>
      <c r="G12" s="11">
        <v>20689</v>
      </c>
      <c r="H12" s="11">
        <f>G12*13</f>
        <v>268957</v>
      </c>
      <c r="I12" s="15"/>
    </row>
    <row r="13" spans="1:9" ht="15" customHeight="1">
      <c r="A13" s="5" t="s">
        <v>10</v>
      </c>
      <c r="B13" s="64" t="s">
        <v>9</v>
      </c>
      <c r="C13" s="32"/>
      <c r="D13" s="32"/>
      <c r="E13" s="32"/>
      <c r="F13" s="33"/>
      <c r="G13" s="11">
        <v>31610</v>
      </c>
      <c r="H13" s="11">
        <f>G13*12</f>
        <v>379320</v>
      </c>
      <c r="I13" s="15"/>
    </row>
    <row r="14" spans="1:9" ht="11.25">
      <c r="A14" s="34" t="s">
        <v>11</v>
      </c>
      <c r="B14" s="40" t="s">
        <v>67</v>
      </c>
      <c r="C14" s="40"/>
      <c r="D14" s="40"/>
      <c r="E14" s="40"/>
      <c r="F14" s="40"/>
      <c r="G14" s="35">
        <f>H14/12</f>
        <v>4166.666666666667</v>
      </c>
      <c r="H14" s="36">
        <v>50000</v>
      </c>
      <c r="I14" s="37"/>
    </row>
    <row r="15" spans="1:9" ht="29.25" customHeight="1">
      <c r="A15" s="46"/>
      <c r="B15" s="40"/>
      <c r="C15" s="40"/>
      <c r="D15" s="40"/>
      <c r="E15" s="40"/>
      <c r="F15" s="40"/>
      <c r="G15" s="35"/>
      <c r="H15" s="36"/>
      <c r="I15" s="38"/>
    </row>
    <row r="16" spans="1:9" ht="12.75" customHeight="1">
      <c r="A16" s="5" t="s">
        <v>12</v>
      </c>
      <c r="B16" s="6" t="s">
        <v>32</v>
      </c>
      <c r="C16" s="6"/>
      <c r="D16" s="6"/>
      <c r="E16" s="6"/>
      <c r="F16" s="6"/>
      <c r="G16" s="11">
        <v>10548</v>
      </c>
      <c r="H16" s="11">
        <f>G16*12</f>
        <v>126576</v>
      </c>
      <c r="I16" s="15"/>
    </row>
    <row r="17" spans="1:9" ht="12.75" customHeight="1">
      <c r="A17" s="5" t="s">
        <v>13</v>
      </c>
      <c r="B17" s="44" t="s">
        <v>16</v>
      </c>
      <c r="C17" s="44"/>
      <c r="D17" s="44"/>
      <c r="E17" s="44"/>
      <c r="F17" s="44"/>
      <c r="G17" s="11">
        <v>1700</v>
      </c>
      <c r="H17" s="11">
        <f>G17*12</f>
        <v>20400</v>
      </c>
      <c r="I17" s="15"/>
    </row>
    <row r="18" spans="1:9" ht="12.75" customHeight="1">
      <c r="A18" s="5" t="s">
        <v>15</v>
      </c>
      <c r="B18" s="44" t="s">
        <v>26</v>
      </c>
      <c r="C18" s="44"/>
      <c r="D18" s="44"/>
      <c r="E18" s="44"/>
      <c r="F18" s="44"/>
      <c r="G18" s="11">
        <v>500</v>
      </c>
      <c r="H18" s="11">
        <v>6000</v>
      </c>
      <c r="I18" s="15"/>
    </row>
    <row r="19" spans="1:9" ht="24.75" customHeight="1">
      <c r="A19" s="5" t="s">
        <v>53</v>
      </c>
      <c r="B19" s="61" t="s">
        <v>18</v>
      </c>
      <c r="C19" s="62"/>
      <c r="D19" s="62"/>
      <c r="E19" s="62"/>
      <c r="F19" s="63"/>
      <c r="G19" s="16">
        <f>H19/12</f>
        <v>1083.3333333333333</v>
      </c>
      <c r="H19" s="5">
        <v>13000</v>
      </c>
      <c r="I19" s="5"/>
    </row>
    <row r="20" spans="1:9" ht="12.75" customHeight="1">
      <c r="A20" s="5" t="s">
        <v>60</v>
      </c>
      <c r="B20" s="61" t="s">
        <v>37</v>
      </c>
      <c r="C20" s="62"/>
      <c r="D20" s="62"/>
      <c r="E20" s="62"/>
      <c r="F20" s="63"/>
      <c r="G20" s="11">
        <v>3000</v>
      </c>
      <c r="H20" s="11">
        <v>36000</v>
      </c>
      <c r="I20" s="5"/>
    </row>
    <row r="21" spans="1:9" ht="12.75" customHeight="1">
      <c r="A21" s="45" t="s">
        <v>61</v>
      </c>
      <c r="B21" s="40" t="s">
        <v>29</v>
      </c>
      <c r="C21" s="40"/>
      <c r="D21" s="40"/>
      <c r="E21" s="40"/>
      <c r="F21" s="40"/>
      <c r="G21" s="47">
        <v>0</v>
      </c>
      <c r="H21" s="47">
        <v>0</v>
      </c>
      <c r="I21" s="49"/>
    </row>
    <row r="22" spans="1:9" ht="7.5" customHeight="1">
      <c r="A22" s="46"/>
      <c r="B22" s="40"/>
      <c r="C22" s="40"/>
      <c r="D22" s="40"/>
      <c r="E22" s="40"/>
      <c r="F22" s="40"/>
      <c r="G22" s="48"/>
      <c r="H22" s="48"/>
      <c r="I22" s="50"/>
    </row>
    <row r="23" spans="1:9" ht="12.75" customHeight="1">
      <c r="A23" s="5" t="s">
        <v>62</v>
      </c>
      <c r="B23" s="64" t="s">
        <v>23</v>
      </c>
      <c r="C23" s="32"/>
      <c r="D23" s="32"/>
      <c r="E23" s="32"/>
      <c r="F23" s="33"/>
      <c r="G23" s="11">
        <v>6500</v>
      </c>
      <c r="H23" s="11">
        <v>78000</v>
      </c>
      <c r="I23" s="5"/>
    </row>
    <row r="24" spans="1:9" ht="12.75" customHeight="1">
      <c r="A24" s="10" t="s">
        <v>63</v>
      </c>
      <c r="B24" s="61" t="s">
        <v>27</v>
      </c>
      <c r="C24" s="62"/>
      <c r="D24" s="62"/>
      <c r="E24" s="62"/>
      <c r="F24" s="63"/>
      <c r="G24" s="11">
        <v>8500</v>
      </c>
      <c r="H24" s="17">
        <v>102000</v>
      </c>
      <c r="I24" s="9"/>
    </row>
    <row r="25" spans="1:9" ht="12.75">
      <c r="A25" s="5"/>
      <c r="B25" s="70" t="s">
        <v>66</v>
      </c>
      <c r="C25" s="70"/>
      <c r="D25" s="70"/>
      <c r="E25" s="70"/>
      <c r="F25" s="70"/>
      <c r="G25" s="6"/>
      <c r="H25" s="8">
        <f>SUM(H12:H24)</f>
        <v>1080253</v>
      </c>
      <c r="I25" s="20"/>
    </row>
    <row r="26" spans="1:9" ht="12.75">
      <c r="A26" s="5"/>
      <c r="B26" s="70" t="s">
        <v>78</v>
      </c>
      <c r="C26" s="70"/>
      <c r="D26" s="70"/>
      <c r="E26" s="70"/>
      <c r="F26" s="70"/>
      <c r="G26" s="5">
        <v>3905</v>
      </c>
      <c r="H26" s="8">
        <f>G26*12</f>
        <v>46860</v>
      </c>
      <c r="I26" s="28"/>
    </row>
    <row r="27" spans="1:9" ht="12.75">
      <c r="A27" s="5"/>
      <c r="B27" s="70" t="s">
        <v>79</v>
      </c>
      <c r="C27" s="70"/>
      <c r="D27" s="70"/>
      <c r="E27" s="70"/>
      <c r="F27" s="70"/>
      <c r="G27" s="5">
        <v>3020</v>
      </c>
      <c r="H27" s="8">
        <f>G27*12</f>
        <v>36240</v>
      </c>
      <c r="I27" s="28"/>
    </row>
    <row r="28" spans="1:9" ht="12.75">
      <c r="A28" s="5"/>
      <c r="B28" s="70" t="s">
        <v>55</v>
      </c>
      <c r="C28" s="70"/>
      <c r="D28" s="70"/>
      <c r="E28" s="70"/>
      <c r="F28" s="70"/>
      <c r="G28" s="5"/>
      <c r="H28" s="8">
        <f>H25+H26+H27</f>
        <v>1163353</v>
      </c>
      <c r="I28" s="28"/>
    </row>
    <row r="29" spans="1:9" ht="12.75" customHeight="1">
      <c r="A29" s="71"/>
      <c r="B29" s="72"/>
      <c r="C29" s="72"/>
      <c r="D29" s="72"/>
      <c r="E29" s="72"/>
      <c r="F29" s="72"/>
      <c r="G29" s="72"/>
      <c r="H29" s="73"/>
      <c r="I29" s="28"/>
    </row>
    <row r="30" spans="1:9" s="19" customFormat="1" ht="12.75">
      <c r="A30" s="24"/>
      <c r="B30" s="70" t="s">
        <v>74</v>
      </c>
      <c r="C30" s="70"/>
      <c r="D30" s="70"/>
      <c r="E30" s="70"/>
      <c r="F30" s="70"/>
      <c r="G30" s="27" t="s">
        <v>65</v>
      </c>
      <c r="H30" s="25">
        <f>H25/4250.72/12</f>
        <v>21.177843596692636</v>
      </c>
      <c r="I30" s="18"/>
    </row>
    <row r="31" spans="1:9" ht="12.75">
      <c r="A31" s="5"/>
      <c r="B31" s="70" t="s">
        <v>75</v>
      </c>
      <c r="C31" s="70"/>
      <c r="D31" s="70"/>
      <c r="E31" s="70"/>
      <c r="F31" s="70"/>
      <c r="G31" s="5" t="s">
        <v>58</v>
      </c>
      <c r="H31" s="22">
        <v>37.91</v>
      </c>
      <c r="I31" s="23"/>
    </row>
    <row r="32" spans="1:9" ht="12.75">
      <c r="A32" s="5"/>
      <c r="B32" s="70" t="s">
        <v>76</v>
      </c>
      <c r="C32" s="70"/>
      <c r="D32" s="70"/>
      <c r="E32" s="70"/>
      <c r="F32" s="70"/>
      <c r="G32" s="5" t="s">
        <v>65</v>
      </c>
      <c r="H32" s="22">
        <v>0.67</v>
      </c>
      <c r="I32" s="23"/>
    </row>
    <row r="33" spans="1:9" ht="14.25">
      <c r="A33" s="6"/>
      <c r="B33" s="74" t="s">
        <v>45</v>
      </c>
      <c r="C33" s="74"/>
      <c r="D33" s="74"/>
      <c r="E33" s="74"/>
      <c r="F33" s="74"/>
      <c r="G33" s="6"/>
      <c r="H33" s="5"/>
      <c r="I33" s="23"/>
    </row>
    <row r="34" spans="1:9" ht="11.25">
      <c r="A34" s="11" t="s">
        <v>17</v>
      </c>
      <c r="B34" s="64" t="s">
        <v>25</v>
      </c>
      <c r="C34" s="32"/>
      <c r="D34" s="32"/>
      <c r="E34" s="32"/>
      <c r="F34" s="33"/>
      <c r="G34" s="5"/>
      <c r="H34" s="5">
        <v>50000</v>
      </c>
      <c r="I34" s="5"/>
    </row>
    <row r="35" spans="1:9" ht="11.25">
      <c r="A35" s="17" t="s">
        <v>19</v>
      </c>
      <c r="B35" s="64" t="s">
        <v>42</v>
      </c>
      <c r="C35" s="32"/>
      <c r="D35" s="32"/>
      <c r="E35" s="32"/>
      <c r="F35" s="33"/>
      <c r="G35" s="5"/>
      <c r="H35" s="5">
        <v>10000</v>
      </c>
      <c r="I35" s="9"/>
    </row>
    <row r="36" spans="1:9" ht="47.25" customHeight="1">
      <c r="A36" s="29" t="s">
        <v>20</v>
      </c>
      <c r="B36" s="40" t="s">
        <v>43</v>
      </c>
      <c r="C36" s="40"/>
      <c r="D36" s="40"/>
      <c r="E36" s="40"/>
      <c r="F36" s="40"/>
      <c r="G36" s="9"/>
      <c r="H36" s="9">
        <v>80000</v>
      </c>
      <c r="I36" s="9"/>
    </row>
    <row r="37" spans="1:9" ht="11.25">
      <c r="A37" s="5" t="s">
        <v>21</v>
      </c>
      <c r="B37" s="31" t="s">
        <v>41</v>
      </c>
      <c r="C37" s="65"/>
      <c r="D37" s="65"/>
      <c r="E37" s="65"/>
      <c r="F37" s="66"/>
      <c r="G37" s="6"/>
      <c r="H37" s="5">
        <v>150000</v>
      </c>
      <c r="I37" s="5"/>
    </row>
    <row r="38" spans="1:9" ht="12.75" customHeight="1">
      <c r="A38" s="5" t="s">
        <v>22</v>
      </c>
      <c r="B38" s="31" t="s">
        <v>34</v>
      </c>
      <c r="C38" s="65"/>
      <c r="D38" s="65"/>
      <c r="E38" s="65"/>
      <c r="F38" s="66"/>
      <c r="G38" s="6"/>
      <c r="H38" s="5">
        <v>500000</v>
      </c>
      <c r="I38" s="5"/>
    </row>
    <row r="39" spans="1:9" ht="12.75" customHeight="1">
      <c r="A39" s="5" t="s">
        <v>68</v>
      </c>
      <c r="B39" s="44" t="s">
        <v>54</v>
      </c>
      <c r="C39" s="44"/>
      <c r="D39" s="44"/>
      <c r="E39" s="44"/>
      <c r="F39" s="44"/>
      <c r="G39" s="11">
        <v>2333</v>
      </c>
      <c r="H39" s="11">
        <v>28000</v>
      </c>
      <c r="I39" s="21"/>
    </row>
    <row r="40" spans="1:9" ht="12.75" customHeight="1">
      <c r="A40" s="30" t="s">
        <v>69</v>
      </c>
      <c r="B40" s="40" t="s">
        <v>29</v>
      </c>
      <c r="C40" s="40"/>
      <c r="D40" s="40"/>
      <c r="E40" s="40"/>
      <c r="F40" s="40"/>
      <c r="G40" s="17">
        <v>300</v>
      </c>
      <c r="H40" s="17">
        <v>3600</v>
      </c>
      <c r="I40" s="21"/>
    </row>
    <row r="41" spans="1:9" ht="12.75" customHeight="1">
      <c r="A41" s="5" t="s">
        <v>70</v>
      </c>
      <c r="B41" s="64" t="s">
        <v>30</v>
      </c>
      <c r="C41" s="32"/>
      <c r="D41" s="32"/>
      <c r="E41" s="32"/>
      <c r="F41" s="33"/>
      <c r="G41" s="11">
        <v>500</v>
      </c>
      <c r="H41" s="11">
        <v>6000</v>
      </c>
      <c r="I41" s="5"/>
    </row>
    <row r="42" spans="1:9" ht="12.75" customHeight="1">
      <c r="A42" s="13" t="s">
        <v>71</v>
      </c>
      <c r="B42" s="31" t="s">
        <v>40</v>
      </c>
      <c r="C42" s="65"/>
      <c r="D42" s="65"/>
      <c r="E42" s="65"/>
      <c r="F42" s="66"/>
      <c r="G42" s="5">
        <v>1667</v>
      </c>
      <c r="H42" s="5">
        <v>20000</v>
      </c>
      <c r="I42" s="5"/>
    </row>
    <row r="43" spans="1:9" ht="23.25" customHeight="1">
      <c r="A43" s="5" t="s">
        <v>72</v>
      </c>
      <c r="B43" s="67" t="s">
        <v>14</v>
      </c>
      <c r="C43" s="68"/>
      <c r="D43" s="68"/>
      <c r="E43" s="68"/>
      <c r="F43" s="69"/>
      <c r="G43" s="5">
        <v>833</v>
      </c>
      <c r="H43" s="5">
        <v>10000</v>
      </c>
      <c r="I43" s="5"/>
    </row>
    <row r="44" spans="1:10" ht="11.25" customHeight="1">
      <c r="A44" s="5"/>
      <c r="B44" s="41" t="s">
        <v>73</v>
      </c>
      <c r="C44" s="42"/>
      <c r="D44" s="42"/>
      <c r="E44" s="42"/>
      <c r="F44" s="43"/>
      <c r="G44" s="8"/>
      <c r="H44" s="8">
        <f>SUM(H34:H43)</f>
        <v>857600</v>
      </c>
      <c r="I44" s="23"/>
      <c r="J44" s="39">
        <v>16.81</v>
      </c>
    </row>
    <row r="45" spans="1:9" ht="11.25">
      <c r="A45" s="75" t="s">
        <v>46</v>
      </c>
      <c r="B45" s="75"/>
      <c r="C45" s="75"/>
      <c r="D45" s="75"/>
      <c r="E45" s="75"/>
      <c r="F45" s="75"/>
      <c r="G45" s="60" t="s">
        <v>4</v>
      </c>
      <c r="H45" s="60" t="s">
        <v>31</v>
      </c>
      <c r="I45" s="20"/>
    </row>
    <row r="46" spans="1:9" ht="11.25">
      <c r="A46" s="75"/>
      <c r="B46" s="75"/>
      <c r="C46" s="75"/>
      <c r="D46" s="75"/>
      <c r="E46" s="75"/>
      <c r="F46" s="75"/>
      <c r="G46" s="60"/>
      <c r="H46" s="60"/>
      <c r="I46" s="2"/>
    </row>
    <row r="47" spans="1:8" ht="11.25">
      <c r="A47" s="55" t="s">
        <v>24</v>
      </c>
      <c r="B47" s="40" t="s">
        <v>47</v>
      </c>
      <c r="C47" s="40"/>
      <c r="D47" s="40"/>
      <c r="E47" s="40"/>
      <c r="F47" s="40"/>
      <c r="G47" s="55"/>
      <c r="H47" s="55"/>
    </row>
    <row r="48" spans="1:8" ht="11.25">
      <c r="A48" s="55"/>
      <c r="B48" s="40"/>
      <c r="C48" s="40"/>
      <c r="D48" s="40"/>
      <c r="E48" s="40"/>
      <c r="F48" s="40"/>
      <c r="G48" s="12"/>
      <c r="H48" s="5">
        <v>1080363</v>
      </c>
    </row>
    <row r="49" spans="1:8" ht="11.25">
      <c r="A49" s="5" t="s">
        <v>50</v>
      </c>
      <c r="B49" s="64" t="s">
        <v>48</v>
      </c>
      <c r="C49" s="32"/>
      <c r="D49" s="32"/>
      <c r="E49" s="32"/>
      <c r="F49" s="33"/>
      <c r="G49" s="6"/>
      <c r="H49" s="11">
        <v>861168</v>
      </c>
    </row>
    <row r="50" spans="1:8" ht="11.25">
      <c r="A50" s="5" t="s">
        <v>51</v>
      </c>
      <c r="B50" s="7" t="s">
        <v>49</v>
      </c>
      <c r="C50" s="7"/>
      <c r="D50" s="7"/>
      <c r="E50" s="7"/>
      <c r="F50" s="7"/>
      <c r="G50" s="6"/>
      <c r="H50" s="11">
        <v>25200</v>
      </c>
    </row>
    <row r="51" spans="1:8" ht="11.25">
      <c r="A51" s="5" t="s">
        <v>52</v>
      </c>
      <c r="B51" s="7" t="s">
        <v>77</v>
      </c>
      <c r="C51" s="7"/>
      <c r="D51" s="7"/>
      <c r="E51" s="7"/>
      <c r="F51" s="7"/>
      <c r="G51" s="6"/>
      <c r="H51" s="11">
        <v>595845</v>
      </c>
    </row>
    <row r="52" spans="1:8" ht="11.25">
      <c r="A52" s="5"/>
      <c r="B52" s="60" t="s">
        <v>6</v>
      </c>
      <c r="C52" s="60"/>
      <c r="D52" s="60"/>
      <c r="E52" s="60"/>
      <c r="F52" s="60"/>
      <c r="G52" s="6"/>
      <c r="H52" s="8">
        <f>H48+H49+H50+H51</f>
        <v>2562576</v>
      </c>
    </row>
    <row r="53" spans="1:8" ht="12.75">
      <c r="A53" s="6"/>
      <c r="B53" s="76" t="s">
        <v>56</v>
      </c>
      <c r="C53" s="76"/>
      <c r="D53" s="76"/>
      <c r="E53" s="76"/>
      <c r="F53" s="76"/>
      <c r="G53" s="6"/>
      <c r="H53" s="8">
        <f>H52-H28-H44</f>
        <v>541623</v>
      </c>
    </row>
    <row r="54" spans="1:8" ht="12.75">
      <c r="A54" s="6"/>
      <c r="B54" s="76" t="s">
        <v>57</v>
      </c>
      <c r="C54" s="76"/>
      <c r="D54" s="76"/>
      <c r="E54" s="76"/>
      <c r="F54" s="76"/>
      <c r="G54" s="6"/>
      <c r="H54" s="8">
        <f>136766.81+H53</f>
        <v>678389.81</v>
      </c>
    </row>
    <row r="57" ht="12.75">
      <c r="B57" s="26" t="s">
        <v>64</v>
      </c>
    </row>
  </sheetData>
  <mergeCells count="55">
    <mergeCell ref="B52:F52"/>
    <mergeCell ref="B53:F53"/>
    <mergeCell ref="B54:F54"/>
    <mergeCell ref="B49:F49"/>
    <mergeCell ref="A47:A48"/>
    <mergeCell ref="B47:F48"/>
    <mergeCell ref="G47:H47"/>
    <mergeCell ref="B35:F35"/>
    <mergeCell ref="B37:F37"/>
    <mergeCell ref="B38:F38"/>
    <mergeCell ref="B40:F40"/>
    <mergeCell ref="A45:F46"/>
    <mergeCell ref="G45:G46"/>
    <mergeCell ref="H45:H46"/>
    <mergeCell ref="B31:F31"/>
    <mergeCell ref="B32:F32"/>
    <mergeCell ref="B33:F33"/>
    <mergeCell ref="B34:F34"/>
    <mergeCell ref="B30:F30"/>
    <mergeCell ref="B26:F26"/>
    <mergeCell ref="B27:F27"/>
    <mergeCell ref="B28:F28"/>
    <mergeCell ref="A29:H29"/>
    <mergeCell ref="B18:F18"/>
    <mergeCell ref="B19:F19"/>
    <mergeCell ref="B21:F22"/>
    <mergeCell ref="B20:F20"/>
    <mergeCell ref="G14:G15"/>
    <mergeCell ref="H14:H15"/>
    <mergeCell ref="I14:I15"/>
    <mergeCell ref="B17:F17"/>
    <mergeCell ref="B12:F12"/>
    <mergeCell ref="B13:F13"/>
    <mergeCell ref="A14:A15"/>
    <mergeCell ref="B14:F15"/>
    <mergeCell ref="G21:G22"/>
    <mergeCell ref="H21:H22"/>
    <mergeCell ref="I21:I22"/>
    <mergeCell ref="E1:I1"/>
    <mergeCell ref="E2:I2"/>
    <mergeCell ref="F6:I6"/>
    <mergeCell ref="G8:H8"/>
    <mergeCell ref="G9:H9"/>
    <mergeCell ref="B10:F11"/>
    <mergeCell ref="G10:H10"/>
    <mergeCell ref="B36:F36"/>
    <mergeCell ref="B44:F44"/>
    <mergeCell ref="B39:F39"/>
    <mergeCell ref="A21:A22"/>
    <mergeCell ref="B23:F23"/>
    <mergeCell ref="B24:F24"/>
    <mergeCell ref="B41:F41"/>
    <mergeCell ref="B42:F42"/>
    <mergeCell ref="B43:F43"/>
    <mergeCell ref="B25:F2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igiug</dc:creator>
  <cp:keywords/>
  <dc:description/>
  <cp:lastModifiedBy>Computer</cp:lastModifiedBy>
  <cp:lastPrinted>2018-03-27T07:46:48Z</cp:lastPrinted>
  <dcterms:created xsi:type="dcterms:W3CDTF">2015-03-01T11:36:28Z</dcterms:created>
  <dcterms:modified xsi:type="dcterms:W3CDTF">2018-03-27T07:52:10Z</dcterms:modified>
  <cp:category/>
  <cp:version/>
  <cp:contentType/>
  <cp:contentStatus/>
</cp:coreProperties>
</file>