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0736" windowHeight="11760"/>
  </bookViews>
  <sheets>
    <sheet name="Смета доход-расход" sheetId="1" r:id="rId1"/>
    <sheet name="Лист3" sheetId="3" r:id="rId2"/>
  </sheets>
  <definedNames>
    <definedName name="_xlnm.Print_Area" localSheetId="0">'Смета доход-расход'!$A$1:$L$24</definedName>
  </definedNames>
  <calcPr calcId="145621" refMode="R1C1"/>
</workbook>
</file>

<file path=xl/calcChain.xml><?xml version="1.0" encoding="utf-8"?>
<calcChain xmlns="http://schemas.openxmlformats.org/spreadsheetml/2006/main">
  <c r="E21" i="1"/>
  <c r="E7"/>
  <c r="F8"/>
  <c r="E9"/>
  <c r="E10"/>
  <c r="E11"/>
  <c r="F12"/>
  <c r="E13"/>
  <c r="F14"/>
  <c r="F15"/>
  <c r="F16"/>
  <c r="E17"/>
  <c r="E18"/>
  <c r="E19"/>
  <c r="E20"/>
  <c r="E6"/>
  <c r="E22"/>
</calcChain>
</file>

<file path=xl/sharedStrings.xml><?xml version="1.0" encoding="utf-8"?>
<sst xmlns="http://schemas.openxmlformats.org/spreadsheetml/2006/main" count="95" uniqueCount="39">
  <si>
    <t>№ пп</t>
  </si>
  <si>
    <t>Вид Работы</t>
  </si>
  <si>
    <t>Единица измерения</t>
  </si>
  <si>
    <t>Размер платы в месяц</t>
  </si>
  <si>
    <t xml:space="preserve">Вывоз мусора </t>
  </si>
  <si>
    <t xml:space="preserve">Расходы на материалы, инвентарь, инструменты и хозяйственные принадлежности  </t>
  </si>
  <si>
    <t>Благоустройство территории вокруг дома (уборка снега механизмами, сброс снега с крыши)</t>
  </si>
  <si>
    <t>Аварийное обслуживание</t>
  </si>
  <si>
    <t>Канцелярские принадлежности</t>
  </si>
  <si>
    <t xml:space="preserve">Оплата услуг банка </t>
  </si>
  <si>
    <t>Услуги связи</t>
  </si>
  <si>
    <t>площ</t>
  </si>
  <si>
    <t>сумма</t>
  </si>
  <si>
    <t>Обслуживание лифта*</t>
  </si>
  <si>
    <t>Без учета стоимости обслуживания лифтов</t>
  </si>
  <si>
    <t>С учетом стоимости обслуживания лифтов</t>
  </si>
  <si>
    <t>Все</t>
  </si>
  <si>
    <t>руб с кв. м</t>
  </si>
  <si>
    <t>дом с лифтом</t>
  </si>
  <si>
    <t>дом без лифта</t>
  </si>
  <si>
    <t>Гараж</t>
  </si>
  <si>
    <t>Содержание</t>
  </si>
  <si>
    <t>Обслуживание лифта</t>
  </si>
  <si>
    <t>Заработная плата обслуживающего персонала к выплате</t>
  </si>
  <si>
    <t>Налог ПФР и ФСС</t>
  </si>
  <si>
    <t>Уборка подъездов</t>
  </si>
  <si>
    <t>Домофон</t>
  </si>
  <si>
    <t>Утверждена на общем собрании № ________ от "_____" _____________ 2016 г</t>
  </si>
  <si>
    <t>Обслуживание прибора учета, обслуживание узла учета</t>
  </si>
  <si>
    <t>Услуги ЕРКЦ, печать квитанций</t>
  </si>
  <si>
    <t>Текущий ремонт</t>
  </si>
  <si>
    <t>Основание</t>
  </si>
  <si>
    <t>Штатное расписание</t>
  </si>
  <si>
    <t>Прайс подрядчика со скидкой</t>
  </si>
  <si>
    <t>Договор</t>
  </si>
  <si>
    <t xml:space="preserve">договор мойка 2 раза в неделю </t>
  </si>
  <si>
    <t>договор</t>
  </si>
  <si>
    <t>Снятие показаний с ИПУ (ХГВС, электрические ПУ</t>
  </si>
  <si>
    <t>Смета ДОХОДОВ - РАСХОДОВ НА 2016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</si>
</sst>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wrapText="1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BreakPreview" zoomScaleNormal="100" zoomScaleSheetLayoutView="100" workbookViewId="0">
      <selection activeCell="F20" sqref="F20"/>
    </sheetView>
  </sheetViews>
  <sheetFormatPr defaultColWidth="9.109375" defaultRowHeight="15.6"/>
  <cols>
    <col min="1" max="1" width="5.6640625" style="1" customWidth="1"/>
    <col min="2" max="2" width="42.109375" style="1" customWidth="1"/>
    <col min="3" max="3" width="22" style="1" customWidth="1"/>
    <col min="4" max="4" width="19.33203125" style="1" customWidth="1"/>
    <col min="5" max="5" width="10.109375" style="39" customWidth="1"/>
    <col min="6" max="6" width="10.6640625" style="1" bestFit="1" customWidth="1"/>
    <col min="7" max="7" width="9.33203125" style="1" bestFit="1" customWidth="1"/>
    <col min="8" max="8" width="9.109375" style="2"/>
    <col min="9" max="9" width="23.5546875" style="12" customWidth="1"/>
    <col min="10" max="10" width="16.88671875" style="12" customWidth="1"/>
    <col min="11" max="11" width="17.33203125" style="12" customWidth="1"/>
    <col min="12" max="16384" width="9.109375" style="1"/>
  </cols>
  <sheetData>
    <row r="1" spans="1:11">
      <c r="B1" s="6" t="s">
        <v>27</v>
      </c>
      <c r="C1" s="6"/>
    </row>
    <row r="2" spans="1:11">
      <c r="D2" s="3"/>
    </row>
    <row r="3" spans="1:11">
      <c r="D3" s="3"/>
    </row>
    <row r="4" spans="1:11" ht="18" thickBot="1">
      <c r="B4" s="4" t="s">
        <v>38</v>
      </c>
      <c r="C4" s="4"/>
    </row>
    <row r="5" spans="1:11" ht="51" customHeight="1" thickBot="1">
      <c r="A5" s="7" t="s">
        <v>0</v>
      </c>
      <c r="B5" s="8" t="s">
        <v>1</v>
      </c>
      <c r="C5" s="9" t="s">
        <v>31</v>
      </c>
      <c r="D5" s="9" t="s">
        <v>2</v>
      </c>
      <c r="E5" s="40" t="s">
        <v>3</v>
      </c>
      <c r="F5" s="1" t="s">
        <v>12</v>
      </c>
      <c r="G5" s="1" t="s">
        <v>11</v>
      </c>
      <c r="I5" s="13" t="s">
        <v>18</v>
      </c>
      <c r="J5" s="14" t="s">
        <v>19</v>
      </c>
      <c r="K5" s="13" t="s">
        <v>20</v>
      </c>
    </row>
    <row r="6" spans="1:11" ht="34.200000000000003" thickBot="1">
      <c r="A6" s="26">
        <v>1</v>
      </c>
      <c r="B6" s="10" t="s">
        <v>23</v>
      </c>
      <c r="C6" s="10" t="s">
        <v>32</v>
      </c>
      <c r="D6" s="10" t="s">
        <v>17</v>
      </c>
      <c r="E6" s="41">
        <f>F6/G6</f>
        <v>7.9560043274432024</v>
      </c>
      <c r="F6" s="1">
        <v>44124</v>
      </c>
      <c r="G6" s="1">
        <v>5546</v>
      </c>
      <c r="H6" s="2" t="s">
        <v>16</v>
      </c>
      <c r="I6" s="23" t="s">
        <v>21</v>
      </c>
      <c r="J6" s="22" t="s">
        <v>21</v>
      </c>
      <c r="K6" s="19" t="s">
        <v>21</v>
      </c>
    </row>
    <row r="7" spans="1:11" ht="34.200000000000003" thickBot="1">
      <c r="A7" s="27">
        <v>2</v>
      </c>
      <c r="B7" s="15" t="s">
        <v>24</v>
      </c>
      <c r="C7" s="15" t="s">
        <v>32</v>
      </c>
      <c r="D7" s="15" t="s">
        <v>17</v>
      </c>
      <c r="E7" s="41">
        <f>F7/G7</f>
        <v>2.4026541651640825</v>
      </c>
      <c r="F7" s="1">
        <v>13325.12</v>
      </c>
      <c r="G7" s="1">
        <v>5546</v>
      </c>
      <c r="I7" s="34"/>
      <c r="J7" s="33"/>
      <c r="K7" s="19"/>
    </row>
    <row r="8" spans="1:11" ht="35.25" customHeight="1" thickBot="1">
      <c r="A8" s="28">
        <v>3</v>
      </c>
      <c r="B8" s="11" t="s">
        <v>4</v>
      </c>
      <c r="C8" s="11" t="s">
        <v>33</v>
      </c>
      <c r="D8" s="11" t="s">
        <v>17</v>
      </c>
      <c r="E8" s="41">
        <v>2.5</v>
      </c>
      <c r="F8" s="1">
        <f>E8*G8</f>
        <v>13865</v>
      </c>
      <c r="G8" s="1">
        <v>5546</v>
      </c>
      <c r="I8" s="35" t="s">
        <v>4</v>
      </c>
      <c r="J8" s="18" t="s">
        <v>4</v>
      </c>
      <c r="K8" s="18" t="s">
        <v>4</v>
      </c>
    </row>
    <row r="9" spans="1:11" ht="34.200000000000003" thickBot="1">
      <c r="A9" s="28">
        <v>4</v>
      </c>
      <c r="B9" s="11" t="s">
        <v>13</v>
      </c>
      <c r="C9" s="11" t="s">
        <v>34</v>
      </c>
      <c r="D9" s="11" t="s">
        <v>17</v>
      </c>
      <c r="E9" s="41">
        <f>F9/G9</f>
        <v>3.8866485013623975</v>
      </c>
      <c r="F9" s="1">
        <v>11268.56</v>
      </c>
      <c r="G9" s="1">
        <v>2899.3</v>
      </c>
      <c r="I9" s="35" t="s">
        <v>22</v>
      </c>
      <c r="J9" s="36">
        <v>0</v>
      </c>
      <c r="K9" s="36">
        <v>0</v>
      </c>
    </row>
    <row r="10" spans="1:11" ht="57" customHeight="1" thickBot="1">
      <c r="A10" s="28">
        <v>5</v>
      </c>
      <c r="B10" s="11" t="s">
        <v>28</v>
      </c>
      <c r="C10" s="11" t="s">
        <v>34</v>
      </c>
      <c r="D10" s="11" t="s">
        <v>17</v>
      </c>
      <c r="E10" s="41">
        <f>F10/G10</f>
        <v>0.7212405337179949</v>
      </c>
      <c r="F10" s="1">
        <v>4000</v>
      </c>
      <c r="G10" s="1">
        <v>5546</v>
      </c>
      <c r="I10" s="37" t="s">
        <v>21</v>
      </c>
      <c r="J10" s="38" t="s">
        <v>21</v>
      </c>
      <c r="K10" s="38" t="s">
        <v>21</v>
      </c>
    </row>
    <row r="11" spans="1:11" ht="34.200000000000003" thickBot="1">
      <c r="A11" s="26">
        <v>6</v>
      </c>
      <c r="B11" s="11" t="s">
        <v>25</v>
      </c>
      <c r="C11" s="11" t="s">
        <v>35</v>
      </c>
      <c r="D11" s="11" t="s">
        <v>17</v>
      </c>
      <c r="E11" s="41">
        <f>F11/G11</f>
        <v>1.271186440677966</v>
      </c>
      <c r="F11" s="1">
        <v>7050</v>
      </c>
      <c r="G11" s="1">
        <v>5546</v>
      </c>
      <c r="I11" s="24" t="s">
        <v>21</v>
      </c>
      <c r="J11" s="20" t="s">
        <v>21</v>
      </c>
      <c r="K11" s="20" t="s">
        <v>21</v>
      </c>
    </row>
    <row r="12" spans="1:11" ht="51" thickBot="1">
      <c r="A12" s="27">
        <v>7</v>
      </c>
      <c r="B12" s="11" t="s">
        <v>5</v>
      </c>
      <c r="C12" s="11"/>
      <c r="D12" s="11" t="s">
        <v>17</v>
      </c>
      <c r="E12" s="41">
        <v>0.1</v>
      </c>
      <c r="F12" s="1">
        <f>E12*G12</f>
        <v>554.6</v>
      </c>
      <c r="G12" s="1">
        <v>5546</v>
      </c>
      <c r="I12" s="24" t="s">
        <v>21</v>
      </c>
      <c r="J12" s="20" t="s">
        <v>21</v>
      </c>
      <c r="K12" s="20" t="s">
        <v>21</v>
      </c>
    </row>
    <row r="13" spans="1:11" ht="17.399999999999999" thickBot="1">
      <c r="A13" s="28">
        <v>8</v>
      </c>
      <c r="B13" s="11" t="s">
        <v>26</v>
      </c>
      <c r="C13" s="11" t="s">
        <v>36</v>
      </c>
      <c r="D13" s="11" t="s">
        <v>17</v>
      </c>
      <c r="E13" s="41">
        <f>F13/G13</f>
        <v>0.2585647313379012</v>
      </c>
      <c r="F13" s="1">
        <v>1434</v>
      </c>
      <c r="G13" s="1">
        <v>5546</v>
      </c>
      <c r="I13" s="24" t="s">
        <v>21</v>
      </c>
      <c r="J13" s="20" t="s">
        <v>21</v>
      </c>
      <c r="K13" s="20" t="s">
        <v>21</v>
      </c>
    </row>
    <row r="14" spans="1:11" ht="51" thickBot="1">
      <c r="A14" s="28">
        <v>9</v>
      </c>
      <c r="B14" s="11" t="s">
        <v>6</v>
      </c>
      <c r="C14" s="11"/>
      <c r="D14" s="11" t="s">
        <v>17</v>
      </c>
      <c r="E14" s="41">
        <v>0.5</v>
      </c>
      <c r="F14" s="1">
        <f>E14*G14</f>
        <v>2773</v>
      </c>
      <c r="G14" s="1">
        <v>5546</v>
      </c>
      <c r="I14" s="24" t="s">
        <v>21</v>
      </c>
      <c r="J14" s="20" t="s">
        <v>21</v>
      </c>
      <c r="K14" s="20" t="s">
        <v>21</v>
      </c>
    </row>
    <row r="15" spans="1:11" ht="17.399999999999999" thickBot="1">
      <c r="A15" s="28">
        <v>10</v>
      </c>
      <c r="B15" s="11" t="s">
        <v>7</v>
      </c>
      <c r="C15" s="11" t="s">
        <v>36</v>
      </c>
      <c r="D15" s="11" t="s">
        <v>17</v>
      </c>
      <c r="E15" s="41">
        <v>0.5</v>
      </c>
      <c r="F15" s="1">
        <f>E15*G15</f>
        <v>2427.1</v>
      </c>
      <c r="G15" s="1">
        <v>4854.2</v>
      </c>
      <c r="I15" s="24" t="s">
        <v>21</v>
      </c>
      <c r="J15" s="20" t="s">
        <v>21</v>
      </c>
      <c r="K15" s="20" t="s">
        <v>21</v>
      </c>
    </row>
    <row r="16" spans="1:11" ht="17.399999999999999" thickBot="1">
      <c r="A16" s="26">
        <v>11</v>
      </c>
      <c r="B16" s="11" t="s">
        <v>8</v>
      </c>
      <c r="C16" s="11"/>
      <c r="D16" s="11" t="s">
        <v>17</v>
      </c>
      <c r="E16" s="41">
        <v>0.05</v>
      </c>
      <c r="F16" s="1">
        <f>E16*G16</f>
        <v>277.3</v>
      </c>
      <c r="G16" s="1">
        <v>5546</v>
      </c>
      <c r="I16" s="24" t="s">
        <v>21</v>
      </c>
      <c r="J16" s="20" t="s">
        <v>21</v>
      </c>
      <c r="K16" s="20" t="s">
        <v>21</v>
      </c>
    </row>
    <row r="17" spans="1:11" ht="17.399999999999999" thickBot="1">
      <c r="A17" s="27">
        <v>12</v>
      </c>
      <c r="B17" s="11" t="s">
        <v>9</v>
      </c>
      <c r="C17" s="11" t="s">
        <v>36</v>
      </c>
      <c r="D17" s="11" t="s">
        <v>17</v>
      </c>
      <c r="E17" s="41">
        <f>F17/G17</f>
        <v>0.26758023800937614</v>
      </c>
      <c r="F17" s="1">
        <v>1484</v>
      </c>
      <c r="G17" s="1">
        <v>5546</v>
      </c>
      <c r="I17" s="24" t="s">
        <v>21</v>
      </c>
      <c r="J17" s="20" t="s">
        <v>21</v>
      </c>
      <c r="K17" s="20" t="s">
        <v>21</v>
      </c>
    </row>
    <row r="18" spans="1:11" ht="17.399999999999999" thickBot="1">
      <c r="A18" s="28">
        <v>13</v>
      </c>
      <c r="B18" s="11" t="s">
        <v>10</v>
      </c>
      <c r="C18" s="11"/>
      <c r="D18" s="11" t="s">
        <v>17</v>
      </c>
      <c r="E18" s="41">
        <f>F18/G18</f>
        <v>1.8031013342949875E-2</v>
      </c>
      <c r="F18" s="1">
        <v>100</v>
      </c>
      <c r="G18" s="1">
        <v>5546</v>
      </c>
      <c r="I18" s="24" t="s">
        <v>21</v>
      </c>
      <c r="J18" s="20" t="s">
        <v>21</v>
      </c>
      <c r="K18" s="20" t="s">
        <v>21</v>
      </c>
    </row>
    <row r="19" spans="1:11" ht="17.399999999999999" thickBot="1">
      <c r="A19" s="28">
        <v>14</v>
      </c>
      <c r="B19" s="17" t="s">
        <v>29</v>
      </c>
      <c r="C19" s="17" t="s">
        <v>36</v>
      </c>
      <c r="D19" s="17" t="s">
        <v>17</v>
      </c>
      <c r="E19" s="41">
        <f>F19/G19</f>
        <v>0.42316985214569058</v>
      </c>
      <c r="F19" s="1">
        <v>2346.9</v>
      </c>
      <c r="G19" s="1">
        <v>5546</v>
      </c>
      <c r="I19" s="24" t="s">
        <v>21</v>
      </c>
      <c r="J19" s="21" t="s">
        <v>21</v>
      </c>
      <c r="K19" s="21" t="s">
        <v>21</v>
      </c>
    </row>
    <row r="20" spans="1:11" ht="34.200000000000003" thickBot="1">
      <c r="A20" s="28">
        <v>15</v>
      </c>
      <c r="B20" s="29" t="s">
        <v>37</v>
      </c>
      <c r="C20" s="29" t="s">
        <v>36</v>
      </c>
      <c r="D20" s="29" t="s">
        <v>17</v>
      </c>
      <c r="E20" s="41">
        <f>F20/G20</f>
        <v>0.18031013342949873</v>
      </c>
      <c r="F20" s="1">
        <v>1000</v>
      </c>
      <c r="G20" s="1">
        <v>5546</v>
      </c>
      <c r="I20" s="16"/>
      <c r="J20" s="16"/>
      <c r="K20" s="16"/>
    </row>
    <row r="21" spans="1:11" ht="28.5" customHeight="1" thickBot="1">
      <c r="A21" s="5"/>
      <c r="B21" s="5"/>
      <c r="C21" s="5"/>
      <c r="D21" s="31" t="s">
        <v>14</v>
      </c>
      <c r="E21" s="42">
        <f>E6+E7+E8+E9+E10+E11+E12+E13+E14+E15+E16+E17+E18+E19+E20</f>
        <v>21.035389936631059</v>
      </c>
    </row>
    <row r="22" spans="1:11" ht="28.5" customHeight="1" thickBot="1">
      <c r="A22" s="5"/>
      <c r="B22" s="5"/>
      <c r="C22" s="5"/>
      <c r="D22" s="30" t="s">
        <v>15</v>
      </c>
      <c r="E22" s="40">
        <f>E21+E9</f>
        <v>24.922038437993457</v>
      </c>
    </row>
    <row r="23" spans="1:11" ht="16.2" thickBot="1"/>
    <row r="24" spans="1:11" ht="18" thickBot="1">
      <c r="A24" s="44">
        <v>17</v>
      </c>
      <c r="B24" s="25" t="s">
        <v>30</v>
      </c>
      <c r="C24" s="25"/>
      <c r="D24" s="32" t="s">
        <v>17</v>
      </c>
      <c r="E24" s="43">
        <v>4.17</v>
      </c>
    </row>
  </sheetData>
  <phoneticPr fontId="1" type="noConversion"/>
  <pageMargins left="0.75" right="0.75" top="1" bottom="1" header="0.5" footer="0.5"/>
  <pageSetup paperSize="9" scale="67" orientation="portrait" r:id="rId1"/>
  <headerFooter alignWithMargins="0"/>
  <colBreaks count="1" manualBreakCount="1">
    <brk id="5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E7"/>
    </sheetView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 доход-расход</vt:lpstr>
      <vt:lpstr>Лист3</vt:lpstr>
      <vt:lpstr>'Смета доход-расход'!Область_печати</vt:lpstr>
    </vt:vector>
  </TitlesOfParts>
  <Company>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</dc:creator>
  <cp:lastModifiedBy>Приемная</cp:lastModifiedBy>
  <cp:lastPrinted>2016-02-04T10:10:43Z</cp:lastPrinted>
  <dcterms:created xsi:type="dcterms:W3CDTF">2014-12-08T04:26:28Z</dcterms:created>
  <dcterms:modified xsi:type="dcterms:W3CDTF">2016-06-01T05:22:22Z</dcterms:modified>
</cp:coreProperties>
</file>