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'Лист1'!$A$1:$J$49</definedName>
  </definedNames>
  <calcPr fullCalcOnLoad="1"/>
</workbook>
</file>

<file path=xl/sharedStrings.xml><?xml version="1.0" encoding="utf-8"?>
<sst xmlns="http://schemas.openxmlformats.org/spreadsheetml/2006/main" count="54" uniqueCount="49">
  <si>
    <r>
      <t xml:space="preserve">Статьи расходов: </t>
    </r>
    <r>
      <rPr>
        <b/>
        <sz val="11"/>
        <rFont val="Arial"/>
        <family val="0"/>
      </rPr>
      <t>Содержание общего имущества</t>
    </r>
  </si>
  <si>
    <t>Услуги ВЦ, доставка квитанций</t>
  </si>
  <si>
    <t>Услуги связи и коммуникаций</t>
  </si>
  <si>
    <t>Удаление с крыш наледи и снега</t>
  </si>
  <si>
    <t>Обслуживание банковского счета и прием платежей</t>
  </si>
  <si>
    <t>Аттестация персонала</t>
  </si>
  <si>
    <t>Юридическое сопровождение</t>
  </si>
  <si>
    <t>Амортизация транспорта, инструмента, оборудования</t>
  </si>
  <si>
    <t>Горюче-смазочные материалы</t>
  </si>
  <si>
    <t>Спецодежда</t>
  </si>
  <si>
    <t>Канцелярские товары, бланки…</t>
  </si>
  <si>
    <t xml:space="preserve">Хозяйственные товары </t>
  </si>
  <si>
    <t>Итого:</t>
  </si>
  <si>
    <r>
      <t>Статьи расходов</t>
    </r>
    <r>
      <rPr>
        <b/>
        <sz val="11"/>
        <rFont val="Arial"/>
        <family val="2"/>
      </rPr>
      <t>: Текущий ремонт общего имущества</t>
    </r>
  </si>
  <si>
    <t>Стоимость</t>
  </si>
  <si>
    <t>Содержание помещений (аренда офиса)</t>
  </si>
  <si>
    <t xml:space="preserve">Содержание общего имущества: </t>
  </si>
  <si>
    <t>Тек. ремонт общего имущества:</t>
  </si>
  <si>
    <t>Обслуживание приборов учета:</t>
  </si>
  <si>
    <t xml:space="preserve">Вывоз мусора: </t>
  </si>
  <si>
    <t>Уборка придомовой территории спецтехникой</t>
  </si>
  <si>
    <t>Диспетчер</t>
  </si>
  <si>
    <t>Паспортный стол</t>
  </si>
  <si>
    <t>Прибыль компании</t>
  </si>
  <si>
    <t>руб. за 1 кв.м.</t>
  </si>
  <si>
    <t>за 1 год</t>
  </si>
  <si>
    <t xml:space="preserve"> за 1 месяц</t>
  </si>
  <si>
    <t>Стоимость за         1 кв.м. в месяц</t>
  </si>
  <si>
    <t>Стоимость за       1 кв.м. в месяц</t>
  </si>
  <si>
    <t>Уборка придомовой территории (дворник)</t>
  </si>
  <si>
    <t>Мытье подъездных окон</t>
  </si>
  <si>
    <t>Утверждаю</t>
  </si>
  <si>
    <t>директор ООО УК "Возрождение"</t>
  </si>
  <si>
    <t>___________________ А.А. Тюменцев</t>
  </si>
  <si>
    <t>"_____" __________________ 2015 г.</t>
  </si>
  <si>
    <r>
      <t xml:space="preserve">Адрес: </t>
    </r>
    <r>
      <rPr>
        <b/>
        <sz val="11"/>
        <rFont val="Arial"/>
        <family val="0"/>
      </rPr>
      <t>ул. Советская, 70,</t>
    </r>
  </si>
  <si>
    <t>в многоквартирном жилом доме расположенном по адресу: г. Томск, ул. Советская, 70</t>
  </si>
  <si>
    <r>
      <t xml:space="preserve">Площадь квартир: </t>
    </r>
    <r>
      <rPr>
        <b/>
        <sz val="11"/>
        <rFont val="Arial"/>
        <family val="0"/>
      </rPr>
      <t>5909,00</t>
    </r>
  </si>
  <si>
    <t>Аварийная служба</t>
  </si>
  <si>
    <r>
      <t xml:space="preserve">Оплата труда АУП </t>
    </r>
    <r>
      <rPr>
        <sz val="8"/>
        <rFont val="Arial"/>
        <family val="2"/>
      </rPr>
      <t>(диретор, бухгалтер…)</t>
    </r>
  </si>
  <si>
    <r>
      <t>Оплата труда обслуживающего персонала</t>
    </r>
    <r>
      <rPr>
        <sz val="8"/>
        <rFont val="Arial"/>
        <family val="2"/>
      </rPr>
      <t xml:space="preserve"> (сантехник, электрик...)</t>
    </r>
  </si>
  <si>
    <t>Уборка подъездов (4 раза влажная в месяц)</t>
  </si>
  <si>
    <r>
      <t xml:space="preserve">Количество прописанных: </t>
    </r>
    <r>
      <rPr>
        <b/>
        <sz val="11"/>
        <rFont val="Arial"/>
        <family val="0"/>
      </rPr>
      <t>199</t>
    </r>
  </si>
  <si>
    <r>
      <t xml:space="preserve">Количество квартир: </t>
    </r>
    <r>
      <rPr>
        <b/>
        <sz val="11"/>
        <rFont val="Arial"/>
        <family val="0"/>
      </rPr>
      <t>96</t>
    </r>
  </si>
  <si>
    <r>
      <t>Количество нежилых помещений:</t>
    </r>
    <r>
      <rPr>
        <b/>
        <sz val="11"/>
        <rFont val="Arial"/>
        <family val="0"/>
      </rPr>
      <t xml:space="preserve"> 0</t>
    </r>
  </si>
  <si>
    <r>
      <t xml:space="preserve">Площадь нежилых помещений: </t>
    </r>
    <r>
      <rPr>
        <b/>
        <sz val="11"/>
        <rFont val="Arial"/>
        <family val="2"/>
      </rPr>
      <t>0</t>
    </r>
  </si>
  <si>
    <t>Всего:</t>
  </si>
  <si>
    <t>Размер платы (тарифы):</t>
  </si>
  <si>
    <t>Расчет размера оплаты за содержание и ремонт общего имущества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</si>
</sst>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</numFmts>
  <fonts count="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3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180" fontId="3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180" fontId="2" fillId="0" borderId="5" xfId="0" applyNumberFormat="1" applyFont="1" applyBorder="1" applyAlignment="1">
      <alignment horizontal="right"/>
    </xf>
    <xf numFmtId="180" fontId="2" fillId="0" borderId="6" xfId="0" applyNumberFormat="1" applyFont="1" applyBorder="1" applyAlignment="1">
      <alignment horizontal="right"/>
    </xf>
    <xf numFmtId="18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right"/>
    </xf>
    <xf numFmtId="180" fontId="2" fillId="0" borderId="9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3" fillId="0" borderId="11" xfId="0" applyNumberFormat="1" applyFont="1" applyBorder="1" applyAlignment="1">
      <alignment horizontal="right"/>
    </xf>
    <xf numFmtId="0" fontId="0" fillId="0" borderId="1" xfId="0" applyBorder="1" applyAlignment="1">
      <alignment vertical="center" wrapText="1"/>
    </xf>
    <xf numFmtId="180" fontId="2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9" xfId="0" applyFont="1" applyBorder="1" applyAlignment="1">
      <alignment/>
    </xf>
    <xf numFmtId="180" fontId="3" fillId="0" borderId="9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80" fontId="2" fillId="0" borderId="17" xfId="0" applyNumberFormat="1" applyFont="1" applyBorder="1" applyAlignment="1">
      <alignment horizontal="right"/>
    </xf>
    <xf numFmtId="180" fontId="2" fillId="0" borderId="18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80" fontId="2" fillId="0" borderId="25" xfId="0" applyNumberFormat="1" applyFont="1" applyBorder="1" applyAlignment="1">
      <alignment horizontal="right"/>
    </xf>
    <xf numFmtId="180" fontId="2" fillId="0" borderId="26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80" fontId="3" fillId="0" borderId="28" xfId="0" applyNumberFormat="1" applyFont="1" applyBorder="1" applyAlignment="1">
      <alignment horizontal="right"/>
    </xf>
    <xf numFmtId="180" fontId="3" fillId="0" borderId="29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0" fontId="2" fillId="0" borderId="32" xfId="0" applyNumberFormat="1" applyFont="1" applyBorder="1" applyAlignment="1">
      <alignment horizontal="right"/>
    </xf>
    <xf numFmtId="180" fontId="2" fillId="0" borderId="33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workbookViewId="0" topLeftCell="A1">
      <selection activeCell="G20" sqref="G20:H20"/>
    </sheetView>
  </sheetViews>
  <sheetFormatPr defaultColWidth="9.140625" defaultRowHeight="12.75"/>
  <cols>
    <col min="2" max="2" width="9.00390625" style="0" customWidth="1"/>
    <col min="3" max="3" width="14.8515625" style="0" customWidth="1"/>
    <col min="4" max="4" width="12.7109375" style="0" customWidth="1"/>
    <col min="5" max="5" width="0.85546875" style="0" customWidth="1"/>
    <col min="6" max="6" width="13.28125" style="0" customWidth="1"/>
    <col min="7" max="7" width="8.00390625" style="0" customWidth="1"/>
    <col min="8" max="8" width="13.00390625" style="0" customWidth="1"/>
    <col min="9" max="9" width="15.7109375" style="0" customWidth="1"/>
    <col min="10" max="10" width="15.28125" style="0" customWidth="1"/>
  </cols>
  <sheetData>
    <row r="1" spans="8:10" ht="12.75">
      <c r="H1" s="33" t="s">
        <v>31</v>
      </c>
      <c r="I1" s="33"/>
      <c r="J1" s="33"/>
    </row>
    <row r="2" spans="8:10" ht="12.75">
      <c r="H2" s="33" t="s">
        <v>32</v>
      </c>
      <c r="I2" s="33"/>
      <c r="J2" s="33"/>
    </row>
    <row r="3" spans="8:10" ht="12.75">
      <c r="H3" s="1"/>
      <c r="I3" s="1"/>
      <c r="J3" s="1"/>
    </row>
    <row r="4" spans="8:10" ht="12.75">
      <c r="H4" s="33" t="s">
        <v>33</v>
      </c>
      <c r="I4" s="33"/>
      <c r="J4" s="33"/>
    </row>
    <row r="5" spans="8:10" ht="12.75">
      <c r="H5" s="1"/>
      <c r="I5" s="1"/>
      <c r="J5" s="1"/>
    </row>
    <row r="6" spans="8:10" ht="12.75">
      <c r="H6" s="33" t="s">
        <v>34</v>
      </c>
      <c r="I6" s="33"/>
      <c r="J6" s="33"/>
    </row>
    <row r="8" spans="1:10" ht="15.75" customHeight="1">
      <c r="A8" s="34" t="s">
        <v>48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12.7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5">
      <c r="A11" s="61" t="s">
        <v>35</v>
      </c>
      <c r="B11" s="29"/>
      <c r="C11" s="29"/>
      <c r="D11" s="62"/>
      <c r="F11" s="63" t="s">
        <v>47</v>
      </c>
      <c r="G11" s="64"/>
      <c r="H11" s="64"/>
      <c r="I11" s="64"/>
      <c r="J11" s="67"/>
    </row>
    <row r="12" spans="1:10" ht="15">
      <c r="A12" s="61" t="s">
        <v>37</v>
      </c>
      <c r="B12" s="29"/>
      <c r="C12" s="29"/>
      <c r="D12" s="62"/>
      <c r="F12" s="39" t="s">
        <v>16</v>
      </c>
      <c r="G12" s="68"/>
      <c r="H12" s="68"/>
      <c r="I12" s="7">
        <f>G41/5909</f>
        <v>8.569315168951317</v>
      </c>
      <c r="J12" s="6" t="s">
        <v>24</v>
      </c>
    </row>
    <row r="13" spans="1:10" ht="15">
      <c r="A13" s="61" t="s">
        <v>42</v>
      </c>
      <c r="B13" s="29"/>
      <c r="C13" s="29"/>
      <c r="D13" s="62"/>
      <c r="F13" s="39" t="s">
        <v>17</v>
      </c>
      <c r="G13" s="68"/>
      <c r="H13" s="68"/>
      <c r="I13" s="7">
        <v>3.81</v>
      </c>
      <c r="J13" s="6" t="s">
        <v>24</v>
      </c>
    </row>
    <row r="14" spans="1:10" ht="15">
      <c r="A14" s="61" t="s">
        <v>43</v>
      </c>
      <c r="B14" s="29"/>
      <c r="C14" s="29"/>
      <c r="D14" s="62"/>
      <c r="F14" s="8" t="s">
        <v>19</v>
      </c>
      <c r="G14" s="9"/>
      <c r="H14" s="9"/>
      <c r="I14" s="7">
        <v>2</v>
      </c>
      <c r="J14" s="6" t="s">
        <v>24</v>
      </c>
    </row>
    <row r="15" spans="1:10" ht="15">
      <c r="A15" s="61" t="s">
        <v>44</v>
      </c>
      <c r="B15" s="29"/>
      <c r="C15" s="29"/>
      <c r="D15" s="62"/>
      <c r="F15" s="24" t="s">
        <v>18</v>
      </c>
      <c r="G15" s="25"/>
      <c r="H15" s="25"/>
      <c r="I15" s="26">
        <v>0.53</v>
      </c>
      <c r="J15" s="27" t="s">
        <v>24</v>
      </c>
    </row>
    <row r="16" spans="1:10" ht="15">
      <c r="A16" s="61" t="s">
        <v>45</v>
      </c>
      <c r="B16" s="29"/>
      <c r="C16" s="29"/>
      <c r="D16" s="62"/>
      <c r="F16" s="63" t="s">
        <v>46</v>
      </c>
      <c r="G16" s="64"/>
      <c r="H16" s="64"/>
      <c r="I16" s="7">
        <f>SUM(I12:I15)</f>
        <v>14.909315168951316</v>
      </c>
      <c r="J16" s="6" t="s">
        <v>24</v>
      </c>
    </row>
    <row r="17" spans="1:10" ht="13.5" thickBot="1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40.5" customHeight="1" thickBot="1">
      <c r="A18" s="56" t="s">
        <v>0</v>
      </c>
      <c r="B18" s="57"/>
      <c r="C18" s="57"/>
      <c r="D18" s="57"/>
      <c r="E18" s="57"/>
      <c r="F18" s="58"/>
      <c r="G18" s="56" t="s">
        <v>26</v>
      </c>
      <c r="H18" s="58"/>
      <c r="I18" s="13" t="s">
        <v>25</v>
      </c>
      <c r="J18" s="18" t="s">
        <v>28</v>
      </c>
    </row>
    <row r="19" spans="1:10" ht="14.25">
      <c r="A19" s="28" t="s">
        <v>1</v>
      </c>
      <c r="B19" s="29"/>
      <c r="C19" s="29"/>
      <c r="D19" s="29"/>
      <c r="E19" s="29"/>
      <c r="F19" s="30"/>
      <c r="G19" s="59">
        <f aca="true" t="shared" si="0" ref="G19:G40">I19/12</f>
        <v>864</v>
      </c>
      <c r="H19" s="60"/>
      <c r="I19" s="14">
        <v>10368</v>
      </c>
      <c r="J19" s="19">
        <f>G19/5909</f>
        <v>0.14621763411744795</v>
      </c>
    </row>
    <row r="20" spans="1:10" ht="14.25">
      <c r="A20" s="28" t="s">
        <v>15</v>
      </c>
      <c r="B20" s="29"/>
      <c r="C20" s="29"/>
      <c r="D20" s="29"/>
      <c r="E20" s="29"/>
      <c r="F20" s="30"/>
      <c r="G20" s="31">
        <f t="shared" si="0"/>
        <v>1594.875</v>
      </c>
      <c r="H20" s="32"/>
      <c r="I20" s="14">
        <v>19138.5</v>
      </c>
      <c r="J20" s="19">
        <f aca="true" t="shared" si="1" ref="J20:J40">G20/5909</f>
        <v>0.26990607547808426</v>
      </c>
    </row>
    <row r="21" spans="1:10" ht="14.25">
      <c r="A21" s="28" t="s">
        <v>2</v>
      </c>
      <c r="B21" s="29"/>
      <c r="C21" s="29"/>
      <c r="D21" s="29"/>
      <c r="E21" s="29"/>
      <c r="F21" s="30"/>
      <c r="G21" s="31">
        <f t="shared" si="0"/>
        <v>409.875</v>
      </c>
      <c r="H21" s="32"/>
      <c r="I21" s="14">
        <v>4918.5</v>
      </c>
      <c r="J21" s="19">
        <f t="shared" si="1"/>
        <v>0.06936452868505669</v>
      </c>
    </row>
    <row r="22" spans="1:10" ht="14.25">
      <c r="A22" s="28" t="s">
        <v>40</v>
      </c>
      <c r="B22" s="29"/>
      <c r="C22" s="29"/>
      <c r="D22" s="29"/>
      <c r="E22" s="29"/>
      <c r="F22" s="30"/>
      <c r="G22" s="31">
        <f t="shared" si="0"/>
        <v>8951.25</v>
      </c>
      <c r="H22" s="32"/>
      <c r="I22" s="14">
        <v>107415</v>
      </c>
      <c r="J22" s="19">
        <f t="shared" si="1"/>
        <v>1.5148502284650534</v>
      </c>
    </row>
    <row r="23" spans="1:10" ht="14.25">
      <c r="A23" s="28" t="s">
        <v>39</v>
      </c>
      <c r="B23" s="29"/>
      <c r="C23" s="29"/>
      <c r="D23" s="29"/>
      <c r="E23" s="29"/>
      <c r="F23" s="30"/>
      <c r="G23" s="31">
        <f t="shared" si="0"/>
        <v>9977.083333333334</v>
      </c>
      <c r="H23" s="32"/>
      <c r="I23" s="14">
        <v>119725</v>
      </c>
      <c r="J23" s="19">
        <f t="shared" si="1"/>
        <v>1.688455463417386</v>
      </c>
    </row>
    <row r="24" spans="1:10" ht="14.25">
      <c r="A24" s="28" t="s">
        <v>22</v>
      </c>
      <c r="B24" s="29"/>
      <c r="C24" s="29"/>
      <c r="D24" s="29"/>
      <c r="E24" s="29"/>
      <c r="F24" s="30"/>
      <c r="G24" s="31">
        <f t="shared" si="0"/>
        <v>900</v>
      </c>
      <c r="H24" s="32"/>
      <c r="I24" s="14">
        <v>10800</v>
      </c>
      <c r="J24" s="19">
        <f t="shared" si="1"/>
        <v>0.1523100355390083</v>
      </c>
    </row>
    <row r="25" spans="1:10" ht="14.25">
      <c r="A25" s="28" t="s">
        <v>21</v>
      </c>
      <c r="B25" s="29"/>
      <c r="C25" s="29"/>
      <c r="D25" s="29"/>
      <c r="E25" s="29"/>
      <c r="F25" s="30"/>
      <c r="G25" s="31">
        <f>I25/12</f>
        <v>1800</v>
      </c>
      <c r="H25" s="32"/>
      <c r="I25" s="14">
        <v>21600</v>
      </c>
      <c r="J25" s="19">
        <f t="shared" si="1"/>
        <v>0.3046200710780166</v>
      </c>
    </row>
    <row r="26" spans="1:10" ht="14.25">
      <c r="A26" s="28" t="s">
        <v>41</v>
      </c>
      <c r="B26" s="29"/>
      <c r="C26" s="29"/>
      <c r="D26" s="29"/>
      <c r="E26" s="29"/>
      <c r="F26" s="30"/>
      <c r="G26" s="31">
        <f t="shared" si="0"/>
        <v>5400</v>
      </c>
      <c r="H26" s="32"/>
      <c r="I26" s="14">
        <v>64800</v>
      </c>
      <c r="J26" s="19">
        <f t="shared" si="1"/>
        <v>0.9138602132340498</v>
      </c>
    </row>
    <row r="27" spans="1:10" ht="14.25">
      <c r="A27" s="28" t="s">
        <v>30</v>
      </c>
      <c r="B27" s="29"/>
      <c r="C27" s="29"/>
      <c r="D27" s="29"/>
      <c r="E27" s="29"/>
      <c r="F27" s="30"/>
      <c r="G27" s="31">
        <f>I27/12</f>
        <v>500</v>
      </c>
      <c r="H27" s="32"/>
      <c r="I27" s="14">
        <v>6000</v>
      </c>
      <c r="J27" s="19">
        <f t="shared" si="1"/>
        <v>0.08461668641056017</v>
      </c>
    </row>
    <row r="28" spans="1:10" ht="14.25">
      <c r="A28" s="28" t="s">
        <v>29</v>
      </c>
      <c r="B28" s="29"/>
      <c r="C28" s="29"/>
      <c r="D28" s="29"/>
      <c r="E28" s="29"/>
      <c r="F28" s="30"/>
      <c r="G28" s="31">
        <f t="shared" si="0"/>
        <v>8000</v>
      </c>
      <c r="H28" s="32"/>
      <c r="I28" s="16">
        <v>96000</v>
      </c>
      <c r="J28" s="19">
        <f t="shared" si="1"/>
        <v>1.3538669825689627</v>
      </c>
    </row>
    <row r="29" spans="1:10" ht="14.25">
      <c r="A29" s="28" t="s">
        <v>20</v>
      </c>
      <c r="B29" s="29"/>
      <c r="C29" s="29"/>
      <c r="D29" s="29"/>
      <c r="E29" s="29"/>
      <c r="F29" s="30"/>
      <c r="G29" s="31">
        <f>I29/12</f>
        <v>1080</v>
      </c>
      <c r="H29" s="32"/>
      <c r="I29" s="16">
        <v>12960</v>
      </c>
      <c r="J29" s="19">
        <f t="shared" si="1"/>
        <v>0.18277204264680996</v>
      </c>
    </row>
    <row r="30" spans="1:10" ht="14.25">
      <c r="A30" s="28" t="s">
        <v>38</v>
      </c>
      <c r="B30" s="29"/>
      <c r="C30" s="29"/>
      <c r="D30" s="29"/>
      <c r="E30" s="29"/>
      <c r="F30" s="30"/>
      <c r="G30" s="31">
        <f>I30/12</f>
        <v>2954.5</v>
      </c>
      <c r="H30" s="32"/>
      <c r="I30" s="16">
        <v>35454</v>
      </c>
      <c r="J30" s="19">
        <f t="shared" si="1"/>
        <v>0.5</v>
      </c>
    </row>
    <row r="31" spans="1:10" ht="14.25">
      <c r="A31" s="28" t="s">
        <v>3</v>
      </c>
      <c r="B31" s="29"/>
      <c r="C31" s="29"/>
      <c r="D31" s="29"/>
      <c r="E31" s="29"/>
      <c r="F31" s="30"/>
      <c r="G31" s="31">
        <f t="shared" si="0"/>
        <v>250</v>
      </c>
      <c r="H31" s="32"/>
      <c r="I31" s="14">
        <v>3000</v>
      </c>
      <c r="J31" s="19">
        <f t="shared" si="1"/>
        <v>0.04230834320528008</v>
      </c>
    </row>
    <row r="32" spans="1:10" ht="14.25">
      <c r="A32" s="28" t="s">
        <v>4</v>
      </c>
      <c r="B32" s="29"/>
      <c r="C32" s="29"/>
      <c r="D32" s="29"/>
      <c r="E32" s="29"/>
      <c r="F32" s="30"/>
      <c r="G32" s="31">
        <f t="shared" si="0"/>
        <v>1979.1666666666667</v>
      </c>
      <c r="H32" s="32"/>
      <c r="I32" s="14">
        <v>23750</v>
      </c>
      <c r="J32" s="19">
        <f t="shared" si="1"/>
        <v>0.334941050375134</v>
      </c>
    </row>
    <row r="33" spans="1:10" ht="14.25">
      <c r="A33" s="28" t="s">
        <v>5</v>
      </c>
      <c r="B33" s="29"/>
      <c r="C33" s="29"/>
      <c r="D33" s="29"/>
      <c r="E33" s="29"/>
      <c r="F33" s="30"/>
      <c r="G33" s="31">
        <f t="shared" si="0"/>
        <v>41.666666666666664</v>
      </c>
      <c r="H33" s="32"/>
      <c r="I33" s="14">
        <v>500</v>
      </c>
      <c r="J33" s="19">
        <f t="shared" si="1"/>
        <v>0.0070513905342133466</v>
      </c>
    </row>
    <row r="34" spans="1:10" ht="14.25">
      <c r="A34" s="28" t="s">
        <v>6</v>
      </c>
      <c r="B34" s="29"/>
      <c r="C34" s="29"/>
      <c r="D34" s="29"/>
      <c r="E34" s="29"/>
      <c r="F34" s="30"/>
      <c r="G34" s="31">
        <f t="shared" si="0"/>
        <v>675</v>
      </c>
      <c r="H34" s="32"/>
      <c r="I34" s="14">
        <v>8100</v>
      </c>
      <c r="J34" s="19">
        <f t="shared" si="1"/>
        <v>0.11423252665425622</v>
      </c>
    </row>
    <row r="35" spans="1:10" ht="14.25">
      <c r="A35" s="28" t="s">
        <v>7</v>
      </c>
      <c r="B35" s="29"/>
      <c r="C35" s="29"/>
      <c r="D35" s="29"/>
      <c r="E35" s="29"/>
      <c r="F35" s="30"/>
      <c r="G35" s="31">
        <f t="shared" si="0"/>
        <v>812.5</v>
      </c>
      <c r="H35" s="32"/>
      <c r="I35" s="14">
        <v>9750</v>
      </c>
      <c r="J35" s="19">
        <f t="shared" si="1"/>
        <v>0.13750211541716026</v>
      </c>
    </row>
    <row r="36" spans="1:10" ht="14.25">
      <c r="A36" s="28" t="s">
        <v>8</v>
      </c>
      <c r="B36" s="29"/>
      <c r="C36" s="29"/>
      <c r="D36" s="29"/>
      <c r="E36" s="29"/>
      <c r="F36" s="30"/>
      <c r="G36" s="31">
        <f t="shared" si="0"/>
        <v>625</v>
      </c>
      <c r="H36" s="32"/>
      <c r="I36" s="14">
        <v>7500</v>
      </c>
      <c r="J36" s="19">
        <f t="shared" si="1"/>
        <v>0.1057708580132002</v>
      </c>
    </row>
    <row r="37" spans="1:10" ht="14.25">
      <c r="A37" s="28" t="s">
        <v>9</v>
      </c>
      <c r="B37" s="29"/>
      <c r="C37" s="29"/>
      <c r="D37" s="29"/>
      <c r="E37" s="29"/>
      <c r="F37" s="30"/>
      <c r="G37" s="31">
        <f t="shared" si="0"/>
        <v>200</v>
      </c>
      <c r="H37" s="32"/>
      <c r="I37" s="15">
        <v>2400</v>
      </c>
      <c r="J37" s="19">
        <f t="shared" si="1"/>
        <v>0.033846674564224064</v>
      </c>
    </row>
    <row r="38" spans="1:10" ht="14.25">
      <c r="A38" s="28" t="s">
        <v>10</v>
      </c>
      <c r="B38" s="29"/>
      <c r="C38" s="29"/>
      <c r="D38" s="29"/>
      <c r="E38" s="29"/>
      <c r="F38" s="30"/>
      <c r="G38" s="31">
        <f t="shared" si="0"/>
        <v>250</v>
      </c>
      <c r="H38" s="32"/>
      <c r="I38" s="14">
        <v>3000</v>
      </c>
      <c r="J38" s="19">
        <f t="shared" si="1"/>
        <v>0.04230834320528008</v>
      </c>
    </row>
    <row r="39" spans="1:10" ht="14.25">
      <c r="A39" s="28" t="s">
        <v>11</v>
      </c>
      <c r="B39" s="29"/>
      <c r="C39" s="29"/>
      <c r="D39" s="29"/>
      <c r="E39" s="29"/>
      <c r="F39" s="30"/>
      <c r="G39" s="31">
        <f>I39/12</f>
        <v>416.6666666666667</v>
      </c>
      <c r="H39" s="32"/>
      <c r="I39" s="15">
        <v>5000</v>
      </c>
      <c r="J39" s="19">
        <f t="shared" si="1"/>
        <v>0.07051390534213348</v>
      </c>
    </row>
    <row r="40" spans="1:10" ht="15" thickBot="1">
      <c r="A40" s="40" t="s">
        <v>23</v>
      </c>
      <c r="B40" s="41"/>
      <c r="C40" s="41"/>
      <c r="D40" s="41"/>
      <c r="E40" s="41"/>
      <c r="F40" s="42"/>
      <c r="G40" s="43">
        <f t="shared" si="0"/>
        <v>2954.5</v>
      </c>
      <c r="H40" s="44"/>
      <c r="I40" s="15">
        <v>35454</v>
      </c>
      <c r="J40" s="19">
        <f t="shared" si="1"/>
        <v>0.5</v>
      </c>
    </row>
    <row r="41" spans="1:10" ht="15.75" thickBot="1">
      <c r="A41" s="45" t="s">
        <v>12</v>
      </c>
      <c r="B41" s="46"/>
      <c r="C41" s="46"/>
      <c r="D41" s="46"/>
      <c r="E41" s="46"/>
      <c r="F41" s="47"/>
      <c r="G41" s="48">
        <f>SUM(G19:H40)</f>
        <v>50636.08333333333</v>
      </c>
      <c r="H41" s="49"/>
      <c r="I41" s="17">
        <f>SUM(I19:I40)</f>
        <v>607633</v>
      </c>
      <c r="J41" s="22">
        <f>SUM(J19:J40)</f>
        <v>8.569315168951317</v>
      </c>
    </row>
    <row r="42" spans="1:10" ht="13.5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44.25" customHeight="1" thickBot="1">
      <c r="A43" s="50" t="s">
        <v>13</v>
      </c>
      <c r="B43" s="51"/>
      <c r="C43" s="51"/>
      <c r="D43" s="51"/>
      <c r="E43" s="51"/>
      <c r="F43" s="51"/>
      <c r="G43" s="51"/>
      <c r="H43" s="52"/>
      <c r="I43" s="20" t="s">
        <v>14</v>
      </c>
      <c r="J43" s="18" t="s">
        <v>27</v>
      </c>
    </row>
    <row r="44" spans="1:10" ht="14.25">
      <c r="A44" s="37"/>
      <c r="B44" s="38"/>
      <c r="C44" s="38"/>
      <c r="D44" s="38"/>
      <c r="E44" s="38"/>
      <c r="F44" s="38"/>
      <c r="G44" s="38"/>
      <c r="H44" s="39"/>
      <c r="I44" s="12"/>
      <c r="J44" s="19">
        <f>I44/12/3203.35</f>
        <v>0</v>
      </c>
    </row>
    <row r="45" spans="1:10" ht="14.25">
      <c r="A45" s="37"/>
      <c r="B45" s="38"/>
      <c r="C45" s="38"/>
      <c r="D45" s="38"/>
      <c r="E45" s="38"/>
      <c r="F45" s="38"/>
      <c r="G45" s="38"/>
      <c r="H45" s="39"/>
      <c r="I45" s="10"/>
      <c r="J45" s="19">
        <f>I45/12/3203.35</f>
        <v>0</v>
      </c>
    </row>
    <row r="46" spans="1:10" ht="14.25">
      <c r="A46" s="37"/>
      <c r="B46" s="38"/>
      <c r="C46" s="38"/>
      <c r="D46" s="38"/>
      <c r="E46" s="38"/>
      <c r="F46" s="38"/>
      <c r="G46" s="38"/>
      <c r="H46" s="39"/>
      <c r="I46" s="10"/>
      <c r="J46" s="19">
        <f>I46/12/3203.35</f>
        <v>0</v>
      </c>
    </row>
    <row r="47" spans="1:10" ht="14.25">
      <c r="A47" s="37"/>
      <c r="B47" s="38"/>
      <c r="C47" s="38"/>
      <c r="D47" s="38"/>
      <c r="E47" s="38"/>
      <c r="F47" s="38"/>
      <c r="G47" s="38"/>
      <c r="H47" s="39"/>
      <c r="I47" s="10"/>
      <c r="J47" s="19">
        <f>I47/12/3203.35</f>
        <v>0</v>
      </c>
    </row>
    <row r="48" spans="1:10" ht="15" thickBot="1">
      <c r="A48" s="53"/>
      <c r="B48" s="54"/>
      <c r="C48" s="54"/>
      <c r="D48" s="54"/>
      <c r="E48" s="54"/>
      <c r="F48" s="54"/>
      <c r="G48" s="54"/>
      <c r="H48" s="55"/>
      <c r="I48" s="11"/>
      <c r="J48" s="21">
        <f>I48/12/3203.35</f>
        <v>0</v>
      </c>
    </row>
    <row r="49" spans="1:10" ht="15.75" thickBot="1">
      <c r="A49" s="35" t="s">
        <v>12</v>
      </c>
      <c r="B49" s="23"/>
      <c r="C49" s="23"/>
      <c r="D49" s="23"/>
      <c r="E49" s="23"/>
      <c r="F49" s="23"/>
      <c r="G49" s="23"/>
      <c r="H49" s="36"/>
      <c r="I49" s="2">
        <f>SUM(I44:I48)</f>
        <v>0</v>
      </c>
      <c r="J49" s="2">
        <f>SUM(J44:J48)</f>
        <v>0</v>
      </c>
    </row>
    <row r="50" spans="1:9" ht="15">
      <c r="A50" s="3"/>
      <c r="B50" s="4"/>
      <c r="C50" s="4"/>
      <c r="D50" s="4"/>
      <c r="E50" s="4"/>
      <c r="F50" s="4"/>
      <c r="G50" s="4"/>
      <c r="H50" s="4"/>
      <c r="I50" s="5"/>
    </row>
    <row r="51" spans="1:9" ht="15">
      <c r="A51" s="3"/>
      <c r="B51" s="4"/>
      <c r="C51" s="4"/>
      <c r="D51" s="4"/>
      <c r="E51" s="4"/>
      <c r="F51" s="4"/>
      <c r="G51" s="4"/>
      <c r="H51" s="4"/>
      <c r="I51" s="5"/>
    </row>
    <row r="52" spans="1:9" ht="15">
      <c r="A52" s="3"/>
      <c r="B52" s="4"/>
      <c r="C52" s="4"/>
      <c r="D52" s="4"/>
      <c r="E52" s="4"/>
      <c r="F52" s="4"/>
      <c r="G52" s="4"/>
      <c r="H52" s="4"/>
      <c r="I52" s="5"/>
    </row>
  </sheetData>
  <mergeCells count="74">
    <mergeCell ref="A42:J42"/>
    <mergeCell ref="A17:J17"/>
    <mergeCell ref="A10:J10"/>
    <mergeCell ref="A13:D13"/>
    <mergeCell ref="A14:D14"/>
    <mergeCell ref="A11:D11"/>
    <mergeCell ref="A12:D12"/>
    <mergeCell ref="F11:J11"/>
    <mergeCell ref="F12:H12"/>
    <mergeCell ref="F13:H13"/>
    <mergeCell ref="G18:H18"/>
    <mergeCell ref="A15:D15"/>
    <mergeCell ref="A16:D16"/>
    <mergeCell ref="F16:H16"/>
    <mergeCell ref="A48:H48"/>
    <mergeCell ref="A18:F18"/>
    <mergeCell ref="A19:F19"/>
    <mergeCell ref="G19:H19"/>
    <mergeCell ref="A20:F20"/>
    <mergeCell ref="G20:H20"/>
    <mergeCell ref="A21:F21"/>
    <mergeCell ref="G21:H21"/>
    <mergeCell ref="A22:F22"/>
    <mergeCell ref="G22:H22"/>
    <mergeCell ref="G24:H24"/>
    <mergeCell ref="A26:F26"/>
    <mergeCell ref="G26:H26"/>
    <mergeCell ref="A28:F28"/>
    <mergeCell ref="A27:F27"/>
    <mergeCell ref="G27:H27"/>
    <mergeCell ref="A31:F31"/>
    <mergeCell ref="G31:H31"/>
    <mergeCell ref="A32:F32"/>
    <mergeCell ref="G32:H32"/>
    <mergeCell ref="A33:F33"/>
    <mergeCell ref="G33:H33"/>
    <mergeCell ref="A34:F34"/>
    <mergeCell ref="G34:H34"/>
    <mergeCell ref="A38:F38"/>
    <mergeCell ref="G38:H38"/>
    <mergeCell ref="A35:F35"/>
    <mergeCell ref="G35:H35"/>
    <mergeCell ref="A36:F36"/>
    <mergeCell ref="G36:H36"/>
    <mergeCell ref="A49:H49"/>
    <mergeCell ref="A47:H47"/>
    <mergeCell ref="A40:F40"/>
    <mergeCell ref="G40:H40"/>
    <mergeCell ref="A41:F41"/>
    <mergeCell ref="G41:H41"/>
    <mergeCell ref="A44:H44"/>
    <mergeCell ref="A45:H45"/>
    <mergeCell ref="A43:H43"/>
    <mergeCell ref="A46:H46"/>
    <mergeCell ref="A39:F39"/>
    <mergeCell ref="G39:H39"/>
    <mergeCell ref="A8:J8"/>
    <mergeCell ref="A9:J9"/>
    <mergeCell ref="A29:F29"/>
    <mergeCell ref="G29:H29"/>
    <mergeCell ref="A25:F25"/>
    <mergeCell ref="G25:H25"/>
    <mergeCell ref="A37:F37"/>
    <mergeCell ref="G37:H37"/>
    <mergeCell ref="A30:F30"/>
    <mergeCell ref="G30:H30"/>
    <mergeCell ref="H1:J1"/>
    <mergeCell ref="H2:J2"/>
    <mergeCell ref="H4:J4"/>
    <mergeCell ref="H6:J6"/>
    <mergeCell ref="G28:H28"/>
    <mergeCell ref="A23:F23"/>
    <mergeCell ref="G23:H23"/>
    <mergeCell ref="A24:F24"/>
  </mergeCells>
  <printOptions/>
  <pageMargins left="0.98" right="0.4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</cp:lastModifiedBy>
  <cp:lastPrinted>2015-04-13T11:21:21Z</cp:lastPrinted>
  <dcterms:created xsi:type="dcterms:W3CDTF">1996-10-08T23:32:33Z</dcterms:created>
  <dcterms:modified xsi:type="dcterms:W3CDTF">2015-06-01T12:02:47Z</dcterms:modified>
  <cp:category/>
  <cp:version/>
  <cp:contentType/>
  <cp:contentStatus/>
</cp:coreProperties>
</file>