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s>
  <definedNames/>
  <calcPr fullCalcOnLoad="1"/>
</workbook>
</file>

<file path=xl/sharedStrings.xml><?xml version="1.0" encoding="utf-8"?>
<sst xmlns="http://schemas.openxmlformats.org/spreadsheetml/2006/main" count="85" uniqueCount="83">
  <si>
    <t>Стоимость</t>
  </si>
  <si>
    <t>в месяц</t>
  </si>
  <si>
    <t>в год</t>
  </si>
  <si>
    <t>в мес.за кв.м.</t>
  </si>
  <si>
    <t>1.1.</t>
  </si>
  <si>
    <t>1.2.</t>
  </si>
  <si>
    <t>1.3.</t>
  </si>
  <si>
    <t>1.4.</t>
  </si>
  <si>
    <t>1.5.</t>
  </si>
  <si>
    <t>1.6.</t>
  </si>
  <si>
    <t>1.7.</t>
  </si>
  <si>
    <t>1.8.</t>
  </si>
  <si>
    <t>1.9.</t>
  </si>
  <si>
    <t>Аттестация персонала</t>
  </si>
  <si>
    <t>1.10.</t>
  </si>
  <si>
    <t>Юридическое сопровождение</t>
  </si>
  <si>
    <t>1.11.</t>
  </si>
  <si>
    <t>Программное обеспечение</t>
  </si>
  <si>
    <t>1.12.</t>
  </si>
  <si>
    <t>Горюче-смазочные материалы</t>
  </si>
  <si>
    <t>1.13.</t>
  </si>
  <si>
    <t>Амортизация транспорта, инструмента, оборудования</t>
  </si>
  <si>
    <t>1.14.</t>
  </si>
  <si>
    <t>Канцелярские товары, бланки…</t>
  </si>
  <si>
    <t>1.15.</t>
  </si>
  <si>
    <t>Хозяйственные товары (эл.лампы, моющие средства, и др.)</t>
  </si>
  <si>
    <t>1.16.</t>
  </si>
  <si>
    <t>Оплата налогов</t>
  </si>
  <si>
    <t>1.17.</t>
  </si>
  <si>
    <t>Спецодежда, средства защиты, мед. осмотры</t>
  </si>
  <si>
    <t>1.18.</t>
  </si>
  <si>
    <t>1.19.</t>
  </si>
  <si>
    <t>Содержание помещений (аренда офиса)</t>
  </si>
  <si>
    <t>1.20.</t>
  </si>
  <si>
    <t>Услуги связи и коммуникаций</t>
  </si>
  <si>
    <t>1.21.</t>
  </si>
  <si>
    <t>Тех.обслуживание газового оборудования</t>
  </si>
  <si>
    <t>1.22.</t>
  </si>
  <si>
    <t>Прибыль компании</t>
  </si>
  <si>
    <t>Итого содержание общего имущества</t>
  </si>
  <si>
    <t>2. Текущий ремонт</t>
  </si>
  <si>
    <t>2.1.</t>
  </si>
  <si>
    <t>Устройство и ремонт ограждений, замена скамеек</t>
  </si>
  <si>
    <t>2.2.</t>
  </si>
  <si>
    <t>Ремонт цоколя, отмостки, вентиляционной трубы</t>
  </si>
  <si>
    <t>2.3.</t>
  </si>
  <si>
    <t>Прочистка вентиляционных каналов</t>
  </si>
  <si>
    <t>2.4.</t>
  </si>
  <si>
    <t>Обследование, изготовление ПСД по кап. ремонту</t>
  </si>
  <si>
    <t>2.5.</t>
  </si>
  <si>
    <t>Ремонт пола в тамбурах под. № 1, 2.</t>
  </si>
  <si>
    <t>2.6.</t>
  </si>
  <si>
    <t>Устройство двери в подъезде на 1 этаже (люк к трубам)</t>
  </si>
  <si>
    <t>2.7.</t>
  </si>
  <si>
    <t>Непредвиденные расходы</t>
  </si>
  <si>
    <t>Остаток</t>
  </si>
  <si>
    <t>Итого текущий ремонт</t>
  </si>
  <si>
    <t>Услуги ВЦ, печать и доставка квитанций (1 раз в месяц)</t>
  </si>
  <si>
    <t>Техническое обслуживание: осмотры, оценка состояния, выявление дефектов, планирование, технадзор, устранение дефектов не связанных с текущим ремонтом (постоянно)</t>
  </si>
  <si>
    <t>1. Содержание общего имущества</t>
  </si>
  <si>
    <t>Организация эксплуатации дома, обеспечение коммунальными ресурсами, ведение бухгалтерского учета… (постоянно)</t>
  </si>
  <si>
    <t>Всего содержание и текущий ремонт</t>
  </si>
  <si>
    <t>Паспортный стол: регистрация граждан, выдача справок... (постоянно)</t>
  </si>
  <si>
    <t>Аварийно-диспетчерские: устранение аварий (круглосуточно)</t>
  </si>
  <si>
    <r>
      <t>Уборка подъездов</t>
    </r>
    <r>
      <rPr>
        <sz val="10"/>
        <rFont val="Times New Roman"/>
        <family val="1"/>
      </rPr>
      <t xml:space="preserve"> </t>
    </r>
    <r>
      <rPr>
        <sz val="11"/>
        <rFont val="Times New Roman"/>
        <family val="1"/>
      </rPr>
      <t>( по графику: 4 раза сухая, 4 раза влажная в месяц)</t>
    </r>
  </si>
  <si>
    <t>Уборка придомовой территории (по графику)</t>
  </si>
  <si>
    <t>Уборка придомовой территории спецтехникой (по заявкам)</t>
  </si>
  <si>
    <t>Удаление с крыш наледи и снега (по необходимости)</t>
  </si>
  <si>
    <t>Обслуживание банковского счета, прием платежей (постоянно)</t>
  </si>
  <si>
    <r>
      <t xml:space="preserve">по содержанию и ремонту общего имущества жилого дома по адресу: </t>
    </r>
    <r>
      <rPr>
        <b/>
        <sz val="12"/>
        <rFont val="Times New Roman"/>
        <family val="1"/>
      </rPr>
      <t>ул. КИЕВСКАЯ, 86-</t>
    </r>
    <r>
      <rPr>
        <b/>
        <sz val="12"/>
        <color indexed="10"/>
        <rFont val="Times New Roman"/>
        <family val="1"/>
      </rPr>
      <t>Б</t>
    </r>
    <r>
      <rPr>
        <sz val="12"/>
        <rFont val="Times New Roman"/>
        <family val="1"/>
      </rPr>
      <t xml:space="preserve"> в 2015 году</t>
    </r>
  </si>
  <si>
    <t>Информация о стоимости работ и услуг</t>
  </si>
  <si>
    <t>Размер платы (тарифы) за содержание и ремонт общего имущества рассчитаны и утверждены на общем собрании собственников исходя из следующих показателей:</t>
  </si>
  <si>
    <t>Конечная стоимость по каждому виду работ текущего ремонта, по решению общего собрания собственников помещений (квартир), утверждается Советом Дома на основании проведенной тендерной процедуры (тендер или котировка цен) по выбору поставщика работ/услуг</t>
  </si>
  <si>
    <r>
      <t xml:space="preserve">Адрес: </t>
    </r>
    <r>
      <rPr>
        <b/>
        <sz val="11"/>
        <rFont val="Arial"/>
        <family val="0"/>
      </rPr>
      <t>ул. Киевская, 86 Б</t>
    </r>
  </si>
  <si>
    <r>
      <t xml:space="preserve">Количество прописанных: </t>
    </r>
    <r>
      <rPr>
        <b/>
        <sz val="11"/>
        <rFont val="Arial"/>
        <family val="0"/>
      </rPr>
      <t>148</t>
    </r>
  </si>
  <si>
    <r>
      <t xml:space="preserve">Количество квартир: </t>
    </r>
    <r>
      <rPr>
        <b/>
        <sz val="11"/>
        <rFont val="Arial"/>
        <family val="0"/>
      </rPr>
      <t>70</t>
    </r>
  </si>
  <si>
    <r>
      <t>Количество нежилых помещений:</t>
    </r>
    <r>
      <rPr>
        <b/>
        <sz val="11"/>
        <rFont val="Arial"/>
        <family val="0"/>
      </rPr>
      <t xml:space="preserve"> 0</t>
    </r>
  </si>
  <si>
    <t>Размер платы (тарифы):</t>
  </si>
  <si>
    <t>Вывоз мусора: по тарифу утвержденному для "САХ"</t>
  </si>
  <si>
    <r>
      <t xml:space="preserve">Содержание общего имущества: </t>
    </r>
    <r>
      <rPr>
        <b/>
        <sz val="11"/>
        <rFont val="Arial"/>
        <family val="2"/>
      </rPr>
      <t>11,00</t>
    </r>
    <r>
      <rPr>
        <sz val="11"/>
        <rFont val="Arial"/>
        <family val="2"/>
      </rPr>
      <t xml:space="preserve"> руб. за 1 кв.м. в месяц</t>
    </r>
  </si>
  <si>
    <r>
      <t xml:space="preserve">Тек. ремонт общего имущества: </t>
    </r>
    <r>
      <rPr>
        <b/>
        <sz val="11"/>
        <rFont val="Arial"/>
        <family val="2"/>
      </rPr>
      <t>5,50</t>
    </r>
    <r>
      <rPr>
        <sz val="11"/>
        <rFont val="Arial"/>
        <family val="2"/>
      </rPr>
      <t xml:space="preserve"> руб. за 1 кв.м. в месяц</t>
    </r>
  </si>
  <si>
    <r>
      <t>Обслуживание приборов учета:</t>
    </r>
    <r>
      <rPr>
        <b/>
        <sz val="11"/>
        <rFont val="Arial"/>
        <family val="2"/>
      </rPr>
      <t xml:space="preserve"> 0,53</t>
    </r>
    <r>
      <rPr>
        <sz val="11"/>
        <rFont val="Arial"/>
        <family val="2"/>
      </rPr>
      <t xml:space="preserve"> руб. за 1 кв.м. в месяц</t>
    </r>
  </si>
  <si>
    <t>Площадь квартир, кв.м.:</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</si>
</sst>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р_."/>
  </numFmts>
  <fonts count="12">
    <font>
      <sz val="10"/>
      <name val="Arial"/>
      <family val="0"/>
    </font>
    <font>
      <sz val="10"/>
      <name val="Arial Cyr"/>
      <family val="0"/>
    </font>
    <font>
      <sz val="12"/>
      <name val="Times New Roman"/>
      <family val="1"/>
    </font>
    <font>
      <b/>
      <sz val="12"/>
      <name val="Times New Roman"/>
      <family val="1"/>
    </font>
    <font>
      <b/>
      <sz val="12"/>
      <color indexed="10"/>
      <name val="Times New Roman"/>
      <family val="1"/>
    </font>
    <font>
      <b/>
      <i/>
      <sz val="14"/>
      <name val="Times New Roman"/>
      <family val="1"/>
    </font>
    <font>
      <b/>
      <sz val="14"/>
      <name val="Times New Roman"/>
      <family val="1"/>
    </font>
    <font>
      <sz val="10"/>
      <name val="Times New Roman"/>
      <family val="1"/>
    </font>
    <font>
      <sz val="11"/>
      <name val="Times New Roman"/>
      <family val="1"/>
    </font>
    <font>
      <i/>
      <sz val="12"/>
      <name val="Times New Roman"/>
      <family val="1"/>
    </font>
    <font>
      <sz val="11"/>
      <name val="Arial"/>
      <family val="0"/>
    </font>
    <font>
      <b/>
      <sz val="11"/>
      <name val="Arial"/>
      <family val="0"/>
    </font>
  </fonts>
  <fills count="2">
    <fill>
      <patternFill/>
    </fill>
    <fill>
      <patternFill patternType="gray125"/>
    </fill>
  </fills>
  <borders count="12">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lignment/>
      <protection/>
    </xf>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1">
    <xf numFmtId="0" fontId="0" fillId="0" borderId="0" xfId="0" applyAlignment="1">
      <alignment/>
    </xf>
    <xf numFmtId="0" fontId="2" fillId="0" borderId="1" xfId="17" applyFont="1" applyFill="1" applyBorder="1" applyAlignment="1">
      <alignment horizontal="center" vertical="top" wrapText="1"/>
      <protection/>
    </xf>
    <xf numFmtId="0" fontId="2" fillId="0" borderId="1" xfId="17" applyFont="1" applyBorder="1" applyAlignment="1">
      <alignment horizontal="center"/>
      <protection/>
    </xf>
    <xf numFmtId="0" fontId="2" fillId="0" borderId="1" xfId="17" applyFont="1" applyBorder="1">
      <alignment/>
      <protection/>
    </xf>
    <xf numFmtId="0" fontId="2" fillId="0" borderId="2" xfId="17" applyFont="1" applyFill="1" applyBorder="1" applyAlignment="1">
      <alignment horizontal="center" vertical="top" wrapText="1"/>
      <protection/>
    </xf>
    <xf numFmtId="0" fontId="2" fillId="0" borderId="2" xfId="17" applyFont="1" applyBorder="1" applyAlignment="1">
      <alignment horizontal="center"/>
      <protection/>
    </xf>
    <xf numFmtId="0" fontId="2" fillId="0" borderId="2" xfId="17" applyFont="1" applyBorder="1">
      <alignment/>
      <protection/>
    </xf>
    <xf numFmtId="0" fontId="2" fillId="0" borderId="3" xfId="17" applyFont="1" applyBorder="1">
      <alignment/>
      <protection/>
    </xf>
    <xf numFmtId="0" fontId="2" fillId="0" borderId="3" xfId="17" applyFont="1" applyFill="1" applyBorder="1" applyAlignment="1">
      <alignment horizontal="left" vertical="top" wrapText="1"/>
      <protection/>
    </xf>
    <xf numFmtId="180" fontId="2" fillId="0" borderId="3" xfId="17" applyNumberFormat="1" applyFont="1" applyFill="1" applyBorder="1" applyAlignment="1">
      <alignment vertical="top" wrapText="1"/>
      <protection/>
    </xf>
    <xf numFmtId="180" fontId="2" fillId="0" borderId="3" xfId="17" applyNumberFormat="1" applyFont="1" applyBorder="1">
      <alignment/>
      <protection/>
    </xf>
    <xf numFmtId="0" fontId="2" fillId="0" borderId="3" xfId="17" applyFont="1" applyFill="1" applyBorder="1" applyAlignment="1">
      <alignment vertical="top" wrapText="1"/>
      <protection/>
    </xf>
    <xf numFmtId="180" fontId="2" fillId="0" borderId="3" xfId="17" applyNumberFormat="1" applyFont="1" applyFill="1" applyBorder="1">
      <alignment/>
      <protection/>
    </xf>
    <xf numFmtId="180" fontId="3" fillId="0" borderId="3" xfId="17" applyNumberFormat="1" applyFont="1" applyFill="1" applyBorder="1" applyAlignment="1">
      <alignment vertical="top" wrapText="1"/>
      <protection/>
    </xf>
    <xf numFmtId="16" fontId="2" fillId="0" borderId="3" xfId="17" applyNumberFormat="1" applyFont="1" applyBorder="1">
      <alignment/>
      <protection/>
    </xf>
    <xf numFmtId="0" fontId="2" fillId="0" borderId="3" xfId="17" applyFont="1" applyFill="1" applyBorder="1">
      <alignment/>
      <protection/>
    </xf>
    <xf numFmtId="180" fontId="5" fillId="0" borderId="3" xfId="17" applyNumberFormat="1" applyFont="1" applyFill="1" applyBorder="1">
      <alignment/>
      <protection/>
    </xf>
    <xf numFmtId="180" fontId="3" fillId="0" borderId="3" xfId="17" applyNumberFormat="1" applyFont="1" applyFill="1" applyBorder="1" applyAlignment="1">
      <alignment horizontal="center" wrapText="1"/>
      <protection/>
    </xf>
    <xf numFmtId="180" fontId="6" fillId="0" borderId="3" xfId="17" applyNumberFormat="1" applyFont="1" applyFill="1" applyBorder="1" applyAlignment="1">
      <alignment horizontal="center" wrapText="1"/>
      <protection/>
    </xf>
    <xf numFmtId="0" fontId="2" fillId="0" borderId="3" xfId="17" applyFont="1" applyBorder="1" applyAlignment="1">
      <alignment horizontal="right" vertical="center"/>
      <protection/>
    </xf>
    <xf numFmtId="0" fontId="3" fillId="0" borderId="4" xfId="17" applyFont="1" applyFill="1" applyBorder="1" applyAlignment="1">
      <alignment vertical="top" wrapText="1"/>
      <protection/>
    </xf>
    <xf numFmtId="180" fontId="2" fillId="0" borderId="3" xfId="17" applyNumberFormat="1" applyFont="1" applyFill="1" applyBorder="1" applyAlignment="1">
      <alignment vertical="center" wrapText="1"/>
      <protection/>
    </xf>
    <xf numFmtId="180" fontId="2" fillId="0" borderId="3" xfId="17" applyNumberFormat="1" applyFont="1" applyBorder="1" applyAlignment="1">
      <alignment vertical="center"/>
      <protection/>
    </xf>
    <xf numFmtId="0" fontId="2" fillId="0" borderId="3" xfId="17" applyFont="1" applyBorder="1" applyAlignment="1">
      <alignment wrapText="1"/>
      <protection/>
    </xf>
    <xf numFmtId="180" fontId="3" fillId="0" borderId="3" xfId="17" applyNumberFormat="1" applyFont="1" applyFill="1" applyBorder="1" applyAlignment="1">
      <alignment wrapText="1"/>
      <protection/>
    </xf>
    <xf numFmtId="180" fontId="3" fillId="0" borderId="3" xfId="17" applyNumberFormat="1" applyFont="1" applyBorder="1" applyAlignment="1">
      <alignment/>
      <protection/>
    </xf>
    <xf numFmtId="180" fontId="5" fillId="0" borderId="3" xfId="17" applyNumberFormat="1" applyFont="1" applyBorder="1" applyAlignment="1">
      <alignment/>
      <protection/>
    </xf>
    <xf numFmtId="0" fontId="9" fillId="0" borderId="0" xfId="17" applyFont="1" applyAlignment="1">
      <alignment horizontal="center" wrapText="1"/>
      <protection/>
    </xf>
    <xf numFmtId="0" fontId="3" fillId="0" borderId="5" xfId="17" applyFont="1" applyFill="1" applyBorder="1" applyAlignment="1">
      <alignment horizontal="center" vertical="center" wrapText="1"/>
      <protection/>
    </xf>
    <xf numFmtId="0" fontId="3" fillId="0" borderId="6" xfId="17" applyFont="1" applyFill="1" applyBorder="1" applyAlignment="1">
      <alignment horizontal="center" vertical="center" wrapText="1"/>
      <protection/>
    </xf>
    <xf numFmtId="0" fontId="3" fillId="0" borderId="7" xfId="17" applyFont="1" applyFill="1" applyBorder="1" applyAlignment="1">
      <alignment horizontal="center" vertical="center" wrapText="1"/>
      <protection/>
    </xf>
    <xf numFmtId="0" fontId="3" fillId="0" borderId="8" xfId="17" applyFont="1" applyFill="1" applyBorder="1" applyAlignment="1">
      <alignment horizontal="center" vertical="center" wrapText="1"/>
      <protection/>
    </xf>
    <xf numFmtId="0" fontId="3" fillId="0" borderId="9" xfId="17" applyFont="1" applyFill="1" applyBorder="1" applyAlignment="1">
      <alignment horizontal="center" vertical="top" wrapText="1"/>
      <protection/>
    </xf>
    <xf numFmtId="0" fontId="3" fillId="0" borderId="4" xfId="17" applyFont="1" applyFill="1" applyBorder="1" applyAlignment="1">
      <alignment horizontal="center" vertical="top" wrapText="1"/>
      <protection/>
    </xf>
    <xf numFmtId="0" fontId="2" fillId="0" borderId="1" xfId="17" applyFont="1" applyBorder="1" applyAlignment="1">
      <alignment horizontal="right" vertical="center"/>
      <protection/>
    </xf>
    <xf numFmtId="0" fontId="2" fillId="0" borderId="2" xfId="17" applyFont="1" applyBorder="1" applyAlignment="1">
      <alignment horizontal="right" vertical="center"/>
      <protection/>
    </xf>
    <xf numFmtId="0" fontId="2" fillId="0" borderId="0" xfId="17" applyFont="1" applyAlignment="1">
      <alignment horizontal="center"/>
      <protection/>
    </xf>
    <xf numFmtId="0" fontId="9" fillId="0" borderId="0" xfId="17" applyFont="1" applyAlignment="1">
      <alignment horizontal="center" wrapText="1"/>
      <protection/>
    </xf>
    <xf numFmtId="0" fontId="0" fillId="0" borderId="0" xfId="0" applyAlignment="1">
      <alignment horizontal="left" wrapText="1"/>
    </xf>
    <xf numFmtId="0" fontId="6" fillId="0" borderId="0" xfId="17" applyFont="1" applyAlignment="1">
      <alignment horizontal="center"/>
      <protection/>
    </xf>
    <xf numFmtId="0" fontId="2" fillId="0" borderId="10" xfId="17" applyFont="1" applyBorder="1" applyAlignment="1">
      <alignment horizontal="center"/>
      <protection/>
    </xf>
    <xf numFmtId="0" fontId="2" fillId="0" borderId="3" xfId="17" applyFont="1" applyFill="1" applyBorder="1" applyAlignment="1">
      <alignment horizontal="center" vertical="top" wrapText="1"/>
      <protection/>
    </xf>
    <xf numFmtId="0" fontId="2" fillId="0" borderId="9" xfId="17" applyFont="1" applyFill="1" applyBorder="1" applyAlignment="1">
      <alignment horizontal="center" vertical="top" wrapText="1"/>
      <protection/>
    </xf>
    <xf numFmtId="0" fontId="2" fillId="0" borderId="11" xfId="17" applyFont="1" applyFill="1" applyBorder="1" applyAlignment="1">
      <alignment horizontal="center" vertical="top" wrapText="1"/>
      <protection/>
    </xf>
    <xf numFmtId="0" fontId="3" fillId="0" borderId="9" xfId="17" applyFont="1" applyFill="1" applyBorder="1" applyAlignment="1">
      <alignment horizontal="center" wrapText="1"/>
      <protection/>
    </xf>
    <xf numFmtId="0" fontId="3" fillId="0" borderId="11" xfId="17" applyFont="1" applyFill="1" applyBorder="1" applyAlignment="1">
      <alignment horizontal="center" wrapText="1"/>
      <protection/>
    </xf>
    <xf numFmtId="0" fontId="10" fillId="0" borderId="9" xfId="0" applyFont="1" applyBorder="1" applyAlignment="1">
      <alignment horizontal="left"/>
    </xf>
    <xf numFmtId="0" fontId="10" fillId="0" borderId="4" xfId="0" applyFont="1" applyBorder="1" applyAlignment="1">
      <alignment horizontal="left"/>
    </xf>
    <xf numFmtId="0" fontId="11" fillId="0" borderId="3" xfId="0" applyFont="1" applyBorder="1" applyAlignment="1">
      <alignment horizontal="center"/>
    </xf>
    <xf numFmtId="0" fontId="10" fillId="0" borderId="3" xfId="0" applyFont="1" applyBorder="1" applyAlignment="1">
      <alignment horizontal="left"/>
    </xf>
    <xf numFmtId="0" fontId="11" fillId="0" borderId="4" xfId="0" applyFont="1" applyBorder="1" applyAlignment="1">
      <alignment horizontal="left"/>
    </xf>
  </cellXfs>
  <cellStyles count="7">
    <cellStyle name="Normal" xfId="0"/>
    <cellStyle name="Currency" xfId="15"/>
    <cellStyle name="Currency [0]" xfId="16"/>
    <cellStyle name="Обычный_Содержание и ремонт 2015 К 86 Б"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0"/>
  <sheetViews>
    <sheetView tabSelected="1" view="pageBreakPreview" zoomScaleSheetLayoutView="100" workbookViewId="0" topLeftCell="A1">
      <selection activeCell="C48" sqref="C48"/>
    </sheetView>
  </sheetViews>
  <sheetFormatPr defaultColWidth="9.140625" defaultRowHeight="12.75"/>
  <cols>
    <col min="1" max="1" width="5.28125" style="0" customWidth="1"/>
    <col min="2" max="2" width="65.7109375" style="0" customWidth="1"/>
    <col min="3" max="3" width="12.8515625" style="0" customWidth="1"/>
    <col min="4" max="4" width="14.7109375" style="0" customWidth="1"/>
    <col min="5" max="5" width="13.8515625" style="0" customWidth="1"/>
  </cols>
  <sheetData>
    <row r="1" spans="1:5" ht="18.75">
      <c r="A1" s="39" t="s">
        <v>70</v>
      </c>
      <c r="B1" s="39"/>
      <c r="C1" s="39"/>
      <c r="D1" s="39"/>
      <c r="E1" s="39"/>
    </row>
    <row r="2" spans="1:5" ht="15.75">
      <c r="A2" s="36" t="s">
        <v>69</v>
      </c>
      <c r="B2" s="36"/>
      <c r="C2" s="36"/>
      <c r="D2" s="36"/>
      <c r="E2" s="36"/>
    </row>
    <row r="3" spans="1:5" ht="15.75">
      <c r="A3" s="36"/>
      <c r="B3" s="36"/>
      <c r="C3" s="36"/>
      <c r="D3" s="36"/>
      <c r="E3" s="36"/>
    </row>
    <row r="4" spans="1:5" ht="29.25" customHeight="1">
      <c r="A4" s="37" t="s">
        <v>71</v>
      </c>
      <c r="B4" s="37"/>
      <c r="C4" s="37"/>
      <c r="D4" s="37"/>
      <c r="E4" s="37"/>
    </row>
    <row r="5" spans="1:5" ht="15" customHeight="1">
      <c r="A5" s="27"/>
      <c r="B5" s="27"/>
      <c r="C5" s="27"/>
      <c r="D5" s="27"/>
      <c r="E5" s="27"/>
    </row>
    <row r="6" spans="1:5" ht="15" customHeight="1">
      <c r="A6" s="48" t="s">
        <v>77</v>
      </c>
      <c r="B6" s="48"/>
      <c r="C6" s="46" t="s">
        <v>73</v>
      </c>
      <c r="D6" s="47"/>
      <c r="E6" s="47"/>
    </row>
    <row r="7" spans="1:5" ht="15" customHeight="1">
      <c r="A7" s="49" t="s">
        <v>79</v>
      </c>
      <c r="B7" s="49"/>
      <c r="C7" s="46" t="s">
        <v>82</v>
      </c>
      <c r="D7" s="47"/>
      <c r="E7" s="50">
        <v>3331.9</v>
      </c>
    </row>
    <row r="8" spans="1:5" ht="15" customHeight="1">
      <c r="A8" s="49" t="s">
        <v>80</v>
      </c>
      <c r="B8" s="49"/>
      <c r="C8" s="46" t="s">
        <v>74</v>
      </c>
      <c r="D8" s="47"/>
      <c r="E8" s="47"/>
    </row>
    <row r="9" spans="1:5" ht="15" customHeight="1">
      <c r="A9" s="49" t="s">
        <v>78</v>
      </c>
      <c r="B9" s="49"/>
      <c r="C9" s="46" t="s">
        <v>75</v>
      </c>
      <c r="D9" s="47"/>
      <c r="E9" s="47"/>
    </row>
    <row r="10" spans="1:5" ht="15" customHeight="1">
      <c r="A10" s="49" t="s">
        <v>81</v>
      </c>
      <c r="B10" s="49"/>
      <c r="C10" s="46" t="s">
        <v>76</v>
      </c>
      <c r="D10" s="47"/>
      <c r="E10" s="47"/>
    </row>
    <row r="11" spans="1:5" ht="15" customHeight="1">
      <c r="A11" s="40"/>
      <c r="B11" s="40"/>
      <c r="C11" s="40"/>
      <c r="D11" s="40"/>
      <c r="E11" s="40"/>
    </row>
    <row r="12" spans="1:5" ht="15.75">
      <c r="A12" s="28" t="s">
        <v>59</v>
      </c>
      <c r="B12" s="29"/>
      <c r="C12" s="1" t="s">
        <v>0</v>
      </c>
      <c r="D12" s="2" t="s">
        <v>0</v>
      </c>
      <c r="E12" s="3" t="s">
        <v>0</v>
      </c>
    </row>
    <row r="13" spans="1:5" ht="15.75" customHeight="1">
      <c r="A13" s="30"/>
      <c r="B13" s="31"/>
      <c r="C13" s="4" t="s">
        <v>1</v>
      </c>
      <c r="D13" s="5" t="s">
        <v>2</v>
      </c>
      <c r="E13" s="6" t="s">
        <v>3</v>
      </c>
    </row>
    <row r="14" spans="1:5" ht="15.75">
      <c r="A14" s="19" t="s">
        <v>4</v>
      </c>
      <c r="B14" s="8" t="s">
        <v>57</v>
      </c>
      <c r="C14" s="9">
        <f>D14/12</f>
        <v>658.3333333333334</v>
      </c>
      <c r="D14" s="10">
        <v>7900</v>
      </c>
      <c r="E14" s="10">
        <f>C14/$E$7</f>
        <v>0.1975849615334594</v>
      </c>
    </row>
    <row r="15" spans="1:5" ht="50.25" customHeight="1">
      <c r="A15" s="19" t="s">
        <v>5</v>
      </c>
      <c r="B15" s="11" t="s">
        <v>58</v>
      </c>
      <c r="C15" s="21">
        <f aca="true" t="shared" si="0" ref="C15:C31">D15/12</f>
        <v>5833.333333333333</v>
      </c>
      <c r="D15" s="22">
        <v>70000</v>
      </c>
      <c r="E15" s="10">
        <f aca="true" t="shared" si="1" ref="E15:E36">C15/$E$7</f>
        <v>1.750752823714197</v>
      </c>
    </row>
    <row r="16" spans="1:5" ht="31.5" customHeight="1">
      <c r="A16" s="19" t="s">
        <v>6</v>
      </c>
      <c r="B16" s="23" t="s">
        <v>60</v>
      </c>
      <c r="C16" s="21">
        <f>D16/12</f>
        <v>7083.333333333333</v>
      </c>
      <c r="D16" s="22">
        <v>85000</v>
      </c>
      <c r="E16" s="10">
        <f t="shared" si="1"/>
        <v>2.1259141430815247</v>
      </c>
    </row>
    <row r="17" spans="1:5" ht="15.75">
      <c r="A17" s="19" t="s">
        <v>7</v>
      </c>
      <c r="B17" s="7" t="s">
        <v>62</v>
      </c>
      <c r="C17" s="9">
        <f t="shared" si="0"/>
        <v>658.3333333333334</v>
      </c>
      <c r="D17" s="10">
        <v>7900</v>
      </c>
      <c r="E17" s="10">
        <f t="shared" si="1"/>
        <v>0.1975849615334594</v>
      </c>
    </row>
    <row r="18" spans="1:5" ht="15.75" customHeight="1">
      <c r="A18" s="19" t="s">
        <v>8</v>
      </c>
      <c r="B18" s="11" t="s">
        <v>64</v>
      </c>
      <c r="C18" s="9">
        <f t="shared" si="0"/>
        <v>3750</v>
      </c>
      <c r="D18" s="10">
        <v>45000</v>
      </c>
      <c r="E18" s="10">
        <f t="shared" si="1"/>
        <v>1.1254839581019838</v>
      </c>
    </row>
    <row r="19" spans="1:5" ht="15.75">
      <c r="A19" s="34" t="s">
        <v>9</v>
      </c>
      <c r="B19" s="11" t="s">
        <v>65</v>
      </c>
      <c r="C19" s="9">
        <f t="shared" si="0"/>
        <v>5000</v>
      </c>
      <c r="D19" s="10">
        <v>60000</v>
      </c>
      <c r="E19" s="10">
        <f t="shared" si="1"/>
        <v>1.5006452774693118</v>
      </c>
    </row>
    <row r="20" spans="1:5" ht="15.75">
      <c r="A20" s="35"/>
      <c r="B20" s="11" t="s">
        <v>66</v>
      </c>
      <c r="C20" s="9">
        <f t="shared" si="0"/>
        <v>500</v>
      </c>
      <c r="D20" s="10">
        <v>6000</v>
      </c>
      <c r="E20" s="10">
        <f t="shared" si="1"/>
        <v>0.1500645277469312</v>
      </c>
    </row>
    <row r="21" spans="1:5" ht="15.75">
      <c r="A21" s="19" t="s">
        <v>10</v>
      </c>
      <c r="B21" s="7" t="s">
        <v>67</v>
      </c>
      <c r="C21" s="9">
        <f t="shared" si="0"/>
        <v>416.6666666666667</v>
      </c>
      <c r="D21" s="10">
        <v>5000</v>
      </c>
      <c r="E21" s="10">
        <f t="shared" si="1"/>
        <v>0.12505377312244265</v>
      </c>
    </row>
    <row r="22" spans="1:5" ht="15.75">
      <c r="A22" s="19" t="s">
        <v>11</v>
      </c>
      <c r="B22" s="11" t="s">
        <v>68</v>
      </c>
      <c r="C22" s="9">
        <f t="shared" si="0"/>
        <v>1250</v>
      </c>
      <c r="D22" s="10">
        <v>15000</v>
      </c>
      <c r="E22" s="10">
        <f t="shared" si="1"/>
        <v>0.37516131936732794</v>
      </c>
    </row>
    <row r="23" spans="1:5" ht="15.75">
      <c r="A23" s="19" t="s">
        <v>12</v>
      </c>
      <c r="B23" s="11" t="s">
        <v>13</v>
      </c>
      <c r="C23" s="9">
        <f t="shared" si="0"/>
        <v>41.666666666666664</v>
      </c>
      <c r="D23" s="10">
        <v>500</v>
      </c>
      <c r="E23" s="10">
        <f t="shared" si="1"/>
        <v>0.012505377312244263</v>
      </c>
    </row>
    <row r="24" spans="1:5" ht="15.75">
      <c r="A24" s="19" t="s">
        <v>14</v>
      </c>
      <c r="B24" s="11" t="s">
        <v>15</v>
      </c>
      <c r="C24" s="9">
        <f t="shared" si="0"/>
        <v>416.6666666666667</v>
      </c>
      <c r="D24" s="10">
        <v>5000</v>
      </c>
      <c r="E24" s="10">
        <f t="shared" si="1"/>
        <v>0.12505377312244265</v>
      </c>
    </row>
    <row r="25" spans="1:5" ht="15.75">
      <c r="A25" s="19" t="s">
        <v>16</v>
      </c>
      <c r="B25" s="11" t="s">
        <v>17</v>
      </c>
      <c r="C25" s="9">
        <f t="shared" si="0"/>
        <v>41.666666666666664</v>
      </c>
      <c r="D25" s="12">
        <v>500</v>
      </c>
      <c r="E25" s="10">
        <f t="shared" si="1"/>
        <v>0.012505377312244263</v>
      </c>
    </row>
    <row r="26" spans="1:5" ht="15.75">
      <c r="A26" s="19" t="s">
        <v>18</v>
      </c>
      <c r="B26" s="11" t="s">
        <v>19</v>
      </c>
      <c r="C26" s="9">
        <f t="shared" si="0"/>
        <v>791.6666666666666</v>
      </c>
      <c r="D26" s="10">
        <v>9500</v>
      </c>
      <c r="E26" s="10">
        <f t="shared" si="1"/>
        <v>0.23760216893264102</v>
      </c>
    </row>
    <row r="27" spans="1:5" ht="15.75">
      <c r="A27" s="19" t="s">
        <v>20</v>
      </c>
      <c r="B27" s="8" t="s">
        <v>21</v>
      </c>
      <c r="C27" s="9">
        <f t="shared" si="0"/>
        <v>333.3333333333333</v>
      </c>
      <c r="D27" s="10">
        <v>4000</v>
      </c>
      <c r="E27" s="10">
        <f t="shared" si="1"/>
        <v>0.1000430184979541</v>
      </c>
    </row>
    <row r="28" spans="1:5" ht="15.75">
      <c r="A28" s="19" t="s">
        <v>22</v>
      </c>
      <c r="B28" s="11" t="s">
        <v>23</v>
      </c>
      <c r="C28" s="9">
        <f t="shared" si="0"/>
        <v>75</v>
      </c>
      <c r="D28" s="10">
        <v>900</v>
      </c>
      <c r="E28" s="10">
        <f t="shared" si="1"/>
        <v>0.022509679162039678</v>
      </c>
    </row>
    <row r="29" spans="1:5" ht="15.75">
      <c r="A29" s="19" t="s">
        <v>24</v>
      </c>
      <c r="B29" s="11" t="s">
        <v>25</v>
      </c>
      <c r="C29" s="9">
        <f t="shared" si="0"/>
        <v>525</v>
      </c>
      <c r="D29" s="10">
        <v>6300</v>
      </c>
      <c r="E29" s="10">
        <f t="shared" si="1"/>
        <v>0.15756775413427773</v>
      </c>
    </row>
    <row r="30" spans="1:5" ht="15.75">
      <c r="A30" s="19" t="s">
        <v>26</v>
      </c>
      <c r="B30" s="11" t="s">
        <v>27</v>
      </c>
      <c r="C30" s="9">
        <f t="shared" si="0"/>
        <v>3000</v>
      </c>
      <c r="D30" s="10">
        <v>36000</v>
      </c>
      <c r="E30" s="10">
        <f t="shared" si="1"/>
        <v>0.900387166481587</v>
      </c>
    </row>
    <row r="31" spans="1:5" ht="15.75">
      <c r="A31" s="19" t="s">
        <v>28</v>
      </c>
      <c r="B31" s="7" t="s">
        <v>29</v>
      </c>
      <c r="C31" s="9">
        <f t="shared" si="0"/>
        <v>50</v>
      </c>
      <c r="D31" s="10">
        <v>600</v>
      </c>
      <c r="E31" s="10">
        <f t="shared" si="1"/>
        <v>0.015006452774693117</v>
      </c>
    </row>
    <row r="32" spans="1:5" ht="15.75">
      <c r="A32" s="19" t="s">
        <v>30</v>
      </c>
      <c r="B32" s="7" t="s">
        <v>63</v>
      </c>
      <c r="C32" s="9">
        <f>D32/12</f>
        <v>2998.4833333333336</v>
      </c>
      <c r="D32" s="10">
        <v>35981.8</v>
      </c>
      <c r="E32" s="10">
        <f t="shared" si="1"/>
        <v>0.8999319707474215</v>
      </c>
    </row>
    <row r="33" spans="1:5" ht="15.75">
      <c r="A33" s="19" t="s">
        <v>31</v>
      </c>
      <c r="B33" s="7" t="s">
        <v>32</v>
      </c>
      <c r="C33" s="9">
        <f>D33/12</f>
        <v>1083.3333333333333</v>
      </c>
      <c r="D33" s="10">
        <v>13000</v>
      </c>
      <c r="E33" s="10">
        <f t="shared" si="1"/>
        <v>0.32513981011835086</v>
      </c>
    </row>
    <row r="34" spans="1:5" ht="15.75">
      <c r="A34" s="19" t="s">
        <v>33</v>
      </c>
      <c r="B34" s="7" t="s">
        <v>34</v>
      </c>
      <c r="C34" s="9">
        <f>D34/12</f>
        <v>283.3333333333333</v>
      </c>
      <c r="D34" s="10">
        <v>3400</v>
      </c>
      <c r="E34" s="10">
        <f t="shared" si="1"/>
        <v>0.08503656572326099</v>
      </c>
    </row>
    <row r="35" spans="1:5" ht="15.75">
      <c r="A35" s="19" t="s">
        <v>35</v>
      </c>
      <c r="B35" s="7" t="s">
        <v>36</v>
      </c>
      <c r="C35" s="9">
        <f>D35/12</f>
        <v>205.46666666666667</v>
      </c>
      <c r="D35" s="10">
        <v>2465.6</v>
      </c>
      <c r="E35" s="10">
        <f t="shared" si="1"/>
        <v>0.06166651660213892</v>
      </c>
    </row>
    <row r="36" spans="1:5" ht="15.75">
      <c r="A36" s="19" t="s">
        <v>37</v>
      </c>
      <c r="B36" s="7" t="s">
        <v>38</v>
      </c>
      <c r="C36" s="9">
        <f>D36/12</f>
        <v>1665.1499999999999</v>
      </c>
      <c r="D36" s="10">
        <v>19981.8</v>
      </c>
      <c r="E36" s="10">
        <f t="shared" si="1"/>
        <v>0.49975989675560484</v>
      </c>
    </row>
    <row r="37" spans="1:5" ht="19.5">
      <c r="A37" s="41" t="s">
        <v>39</v>
      </c>
      <c r="B37" s="41"/>
      <c r="C37" s="24">
        <f>SUM(C14:C36)</f>
        <v>36660.76666666668</v>
      </c>
      <c r="D37" s="25">
        <f>SUM(D14:D36)</f>
        <v>439929.19999999995</v>
      </c>
      <c r="E37" s="26">
        <f>C37/$E$7</f>
        <v>11.002961273347543</v>
      </c>
    </row>
    <row r="38" spans="1:5" ht="15.75" customHeight="1">
      <c r="A38" s="32" t="s">
        <v>40</v>
      </c>
      <c r="B38" s="33"/>
      <c r="C38" s="20"/>
      <c r="D38" s="20"/>
      <c r="E38" s="20"/>
    </row>
    <row r="39" spans="1:5" ht="15.75">
      <c r="A39" s="7" t="s">
        <v>41</v>
      </c>
      <c r="B39" s="8" t="s">
        <v>42</v>
      </c>
      <c r="C39" s="9">
        <f aca="true" t="shared" si="2" ref="C39:C46">D39/12</f>
        <v>8333.333333333334</v>
      </c>
      <c r="D39" s="9">
        <v>100000</v>
      </c>
      <c r="E39" s="12">
        <f>C39/$E$7</f>
        <v>2.501075462448853</v>
      </c>
    </row>
    <row r="40" spans="1:5" ht="15.75">
      <c r="A40" s="14" t="s">
        <v>43</v>
      </c>
      <c r="B40" s="7" t="s">
        <v>44</v>
      </c>
      <c r="C40" s="9">
        <f t="shared" si="2"/>
        <v>5833.333333333333</v>
      </c>
      <c r="D40" s="9">
        <v>70000</v>
      </c>
      <c r="E40" s="12">
        <f aca="true" t="shared" si="3" ref="E40:E47">C40/$E$7</f>
        <v>1.750752823714197</v>
      </c>
    </row>
    <row r="41" spans="1:5" ht="15.75">
      <c r="A41" s="7" t="s">
        <v>45</v>
      </c>
      <c r="B41" s="8" t="s">
        <v>46</v>
      </c>
      <c r="C41" s="9">
        <f t="shared" si="2"/>
        <v>3500</v>
      </c>
      <c r="D41" s="9">
        <v>42000</v>
      </c>
      <c r="E41" s="12">
        <f t="shared" si="3"/>
        <v>1.0504516942285183</v>
      </c>
    </row>
    <row r="42" spans="1:5" ht="15.75">
      <c r="A42" s="7" t="s">
        <v>47</v>
      </c>
      <c r="B42" s="8" t="s">
        <v>48</v>
      </c>
      <c r="C42" s="9">
        <f t="shared" si="2"/>
        <v>18333.333333333332</v>
      </c>
      <c r="D42" s="9">
        <v>220000</v>
      </c>
      <c r="E42" s="12">
        <f t="shared" si="3"/>
        <v>5.502366017387476</v>
      </c>
    </row>
    <row r="43" spans="1:5" ht="15.75">
      <c r="A43" s="7" t="s">
        <v>49</v>
      </c>
      <c r="B43" s="15" t="s">
        <v>50</v>
      </c>
      <c r="C43" s="9">
        <f>D43/12</f>
        <v>4166.666666666667</v>
      </c>
      <c r="D43" s="9">
        <v>50000</v>
      </c>
      <c r="E43" s="12">
        <f t="shared" si="3"/>
        <v>1.2505377312244266</v>
      </c>
    </row>
    <row r="44" spans="1:5" ht="15.75">
      <c r="A44" s="7" t="s">
        <v>51</v>
      </c>
      <c r="B44" s="15" t="s">
        <v>52</v>
      </c>
      <c r="C44" s="9">
        <f>D44/12</f>
        <v>833.3333333333334</v>
      </c>
      <c r="D44" s="9">
        <v>10000</v>
      </c>
      <c r="E44" s="12">
        <f t="shared" si="3"/>
        <v>0.2501075462448853</v>
      </c>
    </row>
    <row r="45" spans="1:5" ht="15.75">
      <c r="A45" s="7" t="s">
        <v>53</v>
      </c>
      <c r="B45" s="7" t="s">
        <v>54</v>
      </c>
      <c r="C45" s="9">
        <f>D45/12</f>
        <v>2316.6666666666665</v>
      </c>
      <c r="D45" s="9">
        <v>27800</v>
      </c>
      <c r="E45" s="12">
        <f t="shared" si="3"/>
        <v>0.695298978560781</v>
      </c>
    </row>
    <row r="46" spans="1:5" ht="15.75">
      <c r="A46" s="7"/>
      <c r="B46" s="15" t="s">
        <v>55</v>
      </c>
      <c r="C46" s="9">
        <f t="shared" si="2"/>
        <v>-25000</v>
      </c>
      <c r="D46" s="9">
        <v>-300000</v>
      </c>
      <c r="E46" s="12">
        <f t="shared" si="3"/>
        <v>-7.503226387346559</v>
      </c>
    </row>
    <row r="47" spans="1:5" ht="19.5">
      <c r="A47" s="42" t="s">
        <v>56</v>
      </c>
      <c r="B47" s="43"/>
      <c r="C47" s="13">
        <f>SUM(C39:C46)</f>
        <v>18316.666666666664</v>
      </c>
      <c r="D47" s="13">
        <f>SUM(D39:D46)</f>
        <v>219800</v>
      </c>
      <c r="E47" s="16">
        <f t="shared" si="3"/>
        <v>5.497363866462578</v>
      </c>
    </row>
    <row r="48" spans="1:5" ht="18.75">
      <c r="A48" s="44" t="s">
        <v>61</v>
      </c>
      <c r="B48" s="45"/>
      <c r="C48" s="17">
        <f>C37+C47</f>
        <v>54977.43333333334</v>
      </c>
      <c r="D48" s="17">
        <f>D37+D47</f>
        <v>659729.2</v>
      </c>
      <c r="E48" s="18">
        <f>C48/$E$7</f>
        <v>16.50032513981012</v>
      </c>
    </row>
    <row r="50" spans="1:5" ht="39.75" customHeight="1">
      <c r="A50" s="38" t="s">
        <v>72</v>
      </c>
      <c r="B50" s="38"/>
      <c r="C50" s="38"/>
      <c r="D50" s="38"/>
      <c r="E50" s="38"/>
    </row>
  </sheetData>
  <mergeCells count="22">
    <mergeCell ref="C6:E6"/>
    <mergeCell ref="C8:E8"/>
    <mergeCell ref="C9:E9"/>
    <mergeCell ref="C7:D7"/>
    <mergeCell ref="A7:B7"/>
    <mergeCell ref="A8:B8"/>
    <mergeCell ref="A9:B9"/>
    <mergeCell ref="A10:B10"/>
    <mergeCell ref="C10:E10"/>
    <mergeCell ref="A50:E50"/>
    <mergeCell ref="A1:E1"/>
    <mergeCell ref="A2:E2"/>
    <mergeCell ref="A11:E11"/>
    <mergeCell ref="A37:B37"/>
    <mergeCell ref="A47:B47"/>
    <mergeCell ref="A48:B48"/>
    <mergeCell ref="A12:B13"/>
    <mergeCell ref="A38:B38"/>
    <mergeCell ref="A19:A20"/>
    <mergeCell ref="A3:E3"/>
    <mergeCell ref="A4:E4"/>
    <mergeCell ref="A6:B6"/>
  </mergeCells>
  <printOptions/>
  <pageMargins left="0.36" right="0.4" top="0.5" bottom="0.69" header="0.23" footer="0.29"/>
  <pageSetup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2015-04-25T12:43:13Z</cp:lastPrinted>
  <dcterms:created xsi:type="dcterms:W3CDTF">1996-10-08T23:32:33Z</dcterms:created>
  <dcterms:modified xsi:type="dcterms:W3CDTF">2015-04-26T06:59:49Z</dcterms:modified>
  <cp:category/>
  <cp:version/>
  <cp:contentType/>
  <cp:contentStatus/>
</cp:coreProperties>
</file>