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86-В" sheetId="1" r:id="rId1"/>
  </sheets>
  <definedNames>
    <definedName name="_xlnm.Print_Area" localSheetId="0">'86-В'!$A$1:$E$54</definedName>
  </definedNames>
  <calcPr fullCalcOnLoad="1"/>
</workbook>
</file>

<file path=xl/sharedStrings.xml><?xml version="1.0" encoding="utf-8"?>
<sst xmlns="http://schemas.openxmlformats.org/spreadsheetml/2006/main" count="91" uniqueCount="88">
  <si>
    <t>1.Содержание общего имущества</t>
  </si>
  <si>
    <t>2. Текущий ремонт</t>
  </si>
  <si>
    <t>Итого содержание общего имущества</t>
  </si>
  <si>
    <t>в год</t>
  </si>
  <si>
    <t>в месяц</t>
  </si>
  <si>
    <t>Общая площадь квартир</t>
  </si>
  <si>
    <t>Итого текущий ремонт</t>
  </si>
  <si>
    <t>Тех.обслуживание газового оборудования</t>
  </si>
  <si>
    <t>Услуги связи и коммуникаций</t>
  </si>
  <si>
    <t>Аттестация персонала</t>
  </si>
  <si>
    <t>Юридическое сопровождение</t>
  </si>
  <si>
    <t>Канцелярские товары, бланки…</t>
  </si>
  <si>
    <t>2.1.</t>
  </si>
  <si>
    <t>2.2.</t>
  </si>
  <si>
    <t>2.3.</t>
  </si>
  <si>
    <t>1.1.</t>
  </si>
  <si>
    <t>1.2.</t>
  </si>
  <si>
    <t>1.3.</t>
  </si>
  <si>
    <t>1.4.</t>
  </si>
  <si>
    <t>1.5.</t>
  </si>
  <si>
    <t>1.6.</t>
  </si>
  <si>
    <t>1.8.</t>
  </si>
  <si>
    <t>1.7.</t>
  </si>
  <si>
    <t>1.9.</t>
  </si>
  <si>
    <t>1.10.</t>
  </si>
  <si>
    <t>1.11.</t>
  </si>
  <si>
    <t>1.12.</t>
  </si>
  <si>
    <t>1.13.</t>
  </si>
  <si>
    <t>1.14.</t>
  </si>
  <si>
    <t>1.15.</t>
  </si>
  <si>
    <t>1.16.</t>
  </si>
  <si>
    <t>1.17.</t>
  </si>
  <si>
    <t>1.18.</t>
  </si>
  <si>
    <t>1.19.</t>
  </si>
  <si>
    <t>1.20.</t>
  </si>
  <si>
    <t>1.21.</t>
  </si>
  <si>
    <t>Обслуживание банковского счета, прием платежей</t>
  </si>
  <si>
    <t>Программное обеспечение</t>
  </si>
  <si>
    <t>Содержание помещений (аренда офиса)</t>
  </si>
  <si>
    <t>2.4.</t>
  </si>
  <si>
    <t>2.5.</t>
  </si>
  <si>
    <t>2.6.</t>
  </si>
  <si>
    <t>2.7.</t>
  </si>
  <si>
    <t>2.8.</t>
  </si>
  <si>
    <t>стоим.в год</t>
  </si>
  <si>
    <t>стоим.в мес.</t>
  </si>
  <si>
    <t>Стоимость</t>
  </si>
  <si>
    <t>в мес.за кв.м.</t>
  </si>
  <si>
    <t>1.22.</t>
  </si>
  <si>
    <t>Прибыль компании</t>
  </si>
  <si>
    <t>Амортизация транспорта, инструмента, оборудования</t>
  </si>
  <si>
    <t>Оплата налогов (УСН 1%)</t>
  </si>
  <si>
    <t>1.23.</t>
  </si>
  <si>
    <t>Стоимость содержания и тек. ремонта общего имущества в месяц за 1 кв.м.</t>
  </si>
  <si>
    <t>Хозяйственные товары (эл.лампы, моющие средства, и др.)</t>
  </si>
  <si>
    <t>Спецодежда, средства защиты, медосмотры</t>
  </si>
  <si>
    <t>Услуги ВЦ, печать и доставка квитанций (1 раз в месяц)</t>
  </si>
  <si>
    <t>Техническое обслуживание: осмотры, оценка состояния, выявление дефектов, планирование, технадзор, устранение дефектов не связанных с текущим ремонтом (постоянно)</t>
  </si>
  <si>
    <t>Организация эксплуатации дома, обеспечение коммунальными ресурсами, ведение бухгалтерского учета… (постоянно)</t>
  </si>
  <si>
    <r>
      <t>Паспортный стол: регистрация граждан, выдача справок</t>
    </r>
    <r>
      <rPr>
        <sz val="11"/>
        <rFont val="Times New Roman"/>
        <family val="1"/>
      </rPr>
      <t xml:space="preserve"> </t>
    </r>
    <r>
      <rPr>
        <sz val="10"/>
        <rFont val="Times New Roman"/>
        <family val="1"/>
      </rPr>
      <t>(постоянно)</t>
    </r>
  </si>
  <si>
    <r>
      <t xml:space="preserve">Уборка подъездов </t>
    </r>
    <r>
      <rPr>
        <sz val="10"/>
        <rFont val="Times New Roman"/>
        <family val="1"/>
      </rPr>
      <t>(по графику: 4 раза - сухая, 4 раза - влажная в месяц)</t>
    </r>
  </si>
  <si>
    <t>Мытье подъездных окон (1 раз в год)</t>
  </si>
  <si>
    <t>Уборка придомовой территории вручную (по графику)</t>
  </si>
  <si>
    <t>Уборка придомовой территории спецтехникой (по заявкам)</t>
  </si>
  <si>
    <r>
      <t xml:space="preserve">Удаление с крыш наледи и снега, чистка фановых труб </t>
    </r>
    <r>
      <rPr>
        <sz val="10"/>
        <rFont val="Times New Roman"/>
        <family val="1"/>
      </rPr>
      <t>(по необходимости)</t>
    </r>
  </si>
  <si>
    <t>Аварийно-диспетчерские: устранение аварий (круглосуточно)</t>
  </si>
  <si>
    <t>Информация о стоимости работ и услуг по содержанию и ремонту общего имущества</t>
  </si>
  <si>
    <r>
      <t xml:space="preserve">жилого дома расположенного по адресу: </t>
    </r>
    <r>
      <rPr>
        <b/>
        <sz val="14"/>
        <rFont val="Times New Roman"/>
        <family val="1"/>
      </rPr>
      <t>ул. КИЕВСКАЯ, 86-</t>
    </r>
    <r>
      <rPr>
        <b/>
        <sz val="14"/>
        <color indexed="10"/>
        <rFont val="Times New Roman"/>
        <family val="1"/>
      </rPr>
      <t>В</t>
    </r>
    <r>
      <rPr>
        <sz val="14"/>
        <rFont val="Times New Roman"/>
        <family val="1"/>
      </rPr>
      <t xml:space="preserve"> в 2015 году</t>
    </r>
  </si>
  <si>
    <t>Ремонт межпанельных швов по заявкам собственников (жителей)</t>
  </si>
  <si>
    <t>Замена и устройство информационных стендов в подъездах</t>
  </si>
  <si>
    <t>Обследование и прочистка вентиляционных каналов</t>
  </si>
  <si>
    <r>
      <t xml:space="preserve">Техническое диагностирование ВДГО </t>
    </r>
    <r>
      <rPr>
        <sz val="10"/>
        <rFont val="Times New Roman"/>
        <family val="1"/>
      </rPr>
      <t>(на основании приказа Федеральной службы по технологическому надзору № 613 от 17.12.2013 г.)</t>
    </r>
  </si>
  <si>
    <t>Ремонт крыши по заявкам собственников (жителей)</t>
  </si>
  <si>
    <t>Утепление фановых труб</t>
  </si>
  <si>
    <t>Замена аварийных участков стояков отопления, ХГВС по заявкам собственников (жителей).</t>
  </si>
  <si>
    <t>Благоустройство придомовой территории</t>
  </si>
  <si>
    <t>Размер платы (тарифы) за содержание и ремонт общего имущества рассчитаны и утверждены на общем собрании собственников исходя из следующих показателей:</t>
  </si>
  <si>
    <t>Конечная стоимость по каждому виду работ текущего ремонта, по решению общего собрания собственников помещений (квартир), утверждается Советом Дома на основании проведенной тендерной процедуры (тендер или котировка цен) по выбору поставщика работ/услуг</t>
  </si>
  <si>
    <t>Размер платы (тарифы):</t>
  </si>
  <si>
    <t>Площадь квартир, кв.м.:</t>
  </si>
  <si>
    <t>Вывоз мусора: по тарифу утвержденному для "САХ"</t>
  </si>
  <si>
    <r>
      <t xml:space="preserve">Адрес: </t>
    </r>
    <r>
      <rPr>
        <b/>
        <sz val="11"/>
        <rFont val="Times New Roman"/>
        <family val="1"/>
      </rPr>
      <t>ул. Киевская, 86 Б</t>
    </r>
  </si>
  <si>
    <r>
      <t xml:space="preserve">Содержание общего имущества: </t>
    </r>
    <r>
      <rPr>
        <b/>
        <sz val="11"/>
        <rFont val="Times New Roman"/>
        <family val="1"/>
      </rPr>
      <t>11,00</t>
    </r>
    <r>
      <rPr>
        <sz val="11"/>
        <rFont val="Times New Roman"/>
        <family val="1"/>
      </rPr>
      <t xml:space="preserve"> руб. за 1 кв.м. в месяц</t>
    </r>
  </si>
  <si>
    <r>
      <t xml:space="preserve">Тек. ремонт общего имущества: </t>
    </r>
    <r>
      <rPr>
        <b/>
        <sz val="11"/>
        <rFont val="Times New Roman"/>
        <family val="1"/>
      </rPr>
      <t>5,50</t>
    </r>
    <r>
      <rPr>
        <sz val="11"/>
        <rFont val="Times New Roman"/>
        <family val="1"/>
      </rPr>
      <t xml:space="preserve"> руб. за 1 кв.м. в месяц</t>
    </r>
  </si>
  <si>
    <r>
      <t xml:space="preserve">Количество прописанных: </t>
    </r>
    <r>
      <rPr>
        <b/>
        <sz val="11"/>
        <rFont val="Times New Roman"/>
        <family val="1"/>
      </rPr>
      <t>148</t>
    </r>
  </si>
  <si>
    <r>
      <t xml:space="preserve">Количество квартир: </t>
    </r>
    <r>
      <rPr>
        <b/>
        <sz val="11"/>
        <rFont val="Times New Roman"/>
        <family val="1"/>
      </rPr>
      <t>70</t>
    </r>
  </si>
  <si>
    <r>
      <t>Обслуживание приборов учета:</t>
    </r>
    <r>
      <rPr>
        <b/>
        <sz val="11"/>
        <rFont val="Times New Roman"/>
        <family val="1"/>
      </rPr>
      <t xml:space="preserve"> 0,53</t>
    </r>
    <r>
      <rPr>
        <sz val="11"/>
        <rFont val="Times New Roman"/>
        <family val="1"/>
      </rPr>
      <t xml:space="preserve"> руб. за 1 кв.м. в месяц</t>
    </r>
  </si>
  <si>
    <r>
      <t>Количество нежилых помещений:</t>
    </r>
    <r>
      <rPr>
        <b/>
        <sz val="11"/>
        <rFont val="Times New Roman"/>
        <family val="1"/>
      </rPr>
      <t xml:space="preserve"> 0</t>
    </r>
  </si>
</sst>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р_."/>
  </numFmts>
  <fonts count="14">
    <font>
      <sz val="10"/>
      <name val="Arial Cyr"/>
      <family val="0"/>
    </font>
    <font>
      <sz val="10"/>
      <name val="Times New Roman"/>
      <family val="1"/>
    </font>
    <font>
      <sz val="8"/>
      <name val="Arial Cyr"/>
      <family val="0"/>
    </font>
    <font>
      <b/>
      <sz val="10"/>
      <name val="Times New Roman"/>
      <family val="1"/>
    </font>
    <font>
      <b/>
      <sz val="12"/>
      <name val="Times New Roman"/>
      <family val="1"/>
    </font>
    <font>
      <sz val="11"/>
      <name val="Times New Roman"/>
      <family val="1"/>
    </font>
    <font>
      <sz val="12"/>
      <name val="Times New Roman"/>
      <family val="1"/>
    </font>
    <font>
      <b/>
      <sz val="14"/>
      <name val="Times New Roman"/>
      <family val="1"/>
    </font>
    <font>
      <sz val="14"/>
      <name val="Times New Roman"/>
      <family val="1"/>
    </font>
    <font>
      <b/>
      <sz val="14"/>
      <color indexed="10"/>
      <name val="Times New Roman"/>
      <family val="1"/>
    </font>
    <font>
      <sz val="10"/>
      <name val="Arial"/>
      <family val="2"/>
    </font>
    <font>
      <i/>
      <sz val="14"/>
      <name val="Times New Roman"/>
      <family val="1"/>
    </font>
    <font>
      <sz val="11"/>
      <name val="Arial"/>
      <family val="2"/>
    </font>
    <font>
      <b/>
      <sz val="11"/>
      <name val="Times New Roman"/>
      <family val="1"/>
    </font>
  </fonts>
  <fills count="2">
    <fill>
      <patternFill/>
    </fill>
    <fill>
      <patternFill patternType="gray125"/>
    </fill>
  </fills>
  <borders count="12">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6">
    <xf numFmtId="0" fontId="0" fillId="0" borderId="0" xfId="0" applyAlignment="1">
      <alignment/>
    </xf>
    <xf numFmtId="0" fontId="1" fillId="0" borderId="0" xfId="0" applyFont="1" applyAlignment="1">
      <alignment/>
    </xf>
    <xf numFmtId="0" fontId="1" fillId="0" borderId="0" xfId="0" applyFont="1" applyFill="1" applyBorder="1" applyAlignment="1">
      <alignment horizontal="left" vertical="top" wrapText="1"/>
    </xf>
    <xf numFmtId="0" fontId="1" fillId="0" borderId="0" xfId="0" applyFont="1" applyBorder="1" applyAlignment="1">
      <alignment/>
    </xf>
    <xf numFmtId="168" fontId="1" fillId="0" borderId="0" xfId="0" applyNumberFormat="1" applyFont="1" applyBorder="1" applyAlignment="1">
      <alignment horizontal="right"/>
    </xf>
    <xf numFmtId="0" fontId="3" fillId="0" borderId="0" xfId="0" applyFont="1" applyFill="1" applyBorder="1" applyAlignment="1">
      <alignment horizontal="center" wrapText="1"/>
    </xf>
    <xf numFmtId="0" fontId="1" fillId="0" borderId="0" xfId="0" applyFont="1" applyFill="1" applyBorder="1" applyAlignment="1">
      <alignment horizontal="center" vertical="top" wrapText="1"/>
    </xf>
    <xf numFmtId="168" fontId="1" fillId="0" borderId="0" xfId="0" applyNumberFormat="1" applyFont="1" applyFill="1" applyBorder="1" applyAlignment="1">
      <alignment vertical="top" wrapText="1"/>
    </xf>
    <xf numFmtId="168" fontId="3" fillId="0" borderId="0" xfId="0" applyNumberFormat="1" applyFont="1" applyFill="1" applyBorder="1" applyAlignment="1">
      <alignment vertical="top" wrapText="1"/>
    </xf>
    <xf numFmtId="168" fontId="3" fillId="0" borderId="0" xfId="0" applyNumberFormat="1" applyFont="1" applyFill="1" applyBorder="1" applyAlignment="1">
      <alignment horizontal="center" wrapText="1"/>
    </xf>
    <xf numFmtId="168" fontId="0" fillId="0" borderId="0" xfId="0" applyNumberFormat="1" applyAlignment="1">
      <alignment/>
    </xf>
    <xf numFmtId="0" fontId="6" fillId="0" borderId="0" xfId="0" applyFont="1" applyFill="1" applyBorder="1" applyAlignment="1">
      <alignment horizontal="left" vertical="top" wrapText="1"/>
    </xf>
    <xf numFmtId="168" fontId="4" fillId="0" borderId="1" xfId="0" applyNumberFormat="1" applyFont="1" applyBorder="1" applyAlignment="1">
      <alignment/>
    </xf>
    <xf numFmtId="168" fontId="7" fillId="0" borderId="1" xfId="0" applyNumberFormat="1" applyFont="1" applyBorder="1" applyAlignment="1">
      <alignment/>
    </xf>
    <xf numFmtId="0" fontId="6" fillId="0" borderId="2" xfId="0" applyFont="1" applyFill="1" applyBorder="1" applyAlignment="1">
      <alignment horizontal="center" vertical="top" wrapText="1"/>
    </xf>
    <xf numFmtId="168" fontId="6" fillId="0" borderId="3" xfId="0" applyNumberFormat="1" applyFont="1" applyFill="1" applyBorder="1" applyAlignment="1">
      <alignment vertical="top" wrapText="1"/>
    </xf>
    <xf numFmtId="0" fontId="6" fillId="0" borderId="1" xfId="0" applyFont="1" applyFill="1" applyBorder="1" applyAlignment="1">
      <alignment horizontal="left" vertical="top" wrapText="1"/>
    </xf>
    <xf numFmtId="168" fontId="6" fillId="0" borderId="1" xfId="0" applyNumberFormat="1" applyFont="1" applyFill="1" applyBorder="1" applyAlignment="1">
      <alignment vertical="top" wrapText="1"/>
    </xf>
    <xf numFmtId="168" fontId="6" fillId="0" borderId="1" xfId="0" applyNumberFormat="1" applyFont="1" applyBorder="1" applyAlignment="1">
      <alignment/>
    </xf>
    <xf numFmtId="0" fontId="6" fillId="0" borderId="1" xfId="0" applyFont="1" applyFill="1" applyBorder="1" applyAlignment="1">
      <alignment vertical="top" wrapText="1"/>
    </xf>
    <xf numFmtId="0" fontId="6" fillId="0" borderId="1" xfId="0" applyFont="1" applyBorder="1" applyAlignment="1">
      <alignment/>
    </xf>
    <xf numFmtId="168" fontId="4" fillId="0" borderId="1" xfId="0" applyNumberFormat="1" applyFont="1" applyFill="1" applyBorder="1" applyAlignment="1">
      <alignment vertical="top" wrapText="1"/>
    </xf>
    <xf numFmtId="0" fontId="6" fillId="0" borderId="0" xfId="0" applyFont="1" applyAlignment="1">
      <alignment/>
    </xf>
    <xf numFmtId="0" fontId="4" fillId="0" borderId="1" xfId="0" applyFont="1" applyFill="1" applyBorder="1" applyAlignment="1">
      <alignment horizontal="right" vertical="top" wrapText="1"/>
    </xf>
    <xf numFmtId="168" fontId="10" fillId="0" borderId="1" xfId="0" applyNumberFormat="1" applyFont="1" applyFill="1" applyBorder="1" applyAlignment="1">
      <alignment horizontal="left"/>
    </xf>
    <xf numFmtId="0" fontId="10" fillId="0" borderId="1" xfId="0" applyFont="1" applyBorder="1" applyAlignment="1">
      <alignment horizontal="left"/>
    </xf>
    <xf numFmtId="0" fontId="6" fillId="0" borderId="2" xfId="0" applyFont="1" applyBorder="1" applyAlignment="1">
      <alignment horizontal="center"/>
    </xf>
    <xf numFmtId="0" fontId="6" fillId="0" borderId="2" xfId="0" applyFont="1" applyBorder="1" applyAlignment="1">
      <alignment/>
    </xf>
    <xf numFmtId="0" fontId="5" fillId="0" borderId="3" xfId="0" applyFont="1" applyBorder="1" applyAlignment="1">
      <alignment/>
    </xf>
    <xf numFmtId="0" fontId="5" fillId="0" borderId="3" xfId="0" applyFont="1" applyFill="1" applyBorder="1" applyAlignment="1">
      <alignment horizontal="center" vertical="top" wrapText="1"/>
    </xf>
    <xf numFmtId="0" fontId="5" fillId="0" borderId="3" xfId="0" applyFont="1" applyBorder="1" applyAlignment="1">
      <alignment horizontal="center"/>
    </xf>
    <xf numFmtId="0" fontId="5" fillId="0" borderId="1" xfId="0" applyFont="1" applyBorder="1" applyAlignment="1">
      <alignment/>
    </xf>
    <xf numFmtId="168" fontId="5" fillId="0" borderId="1" xfId="0" applyNumberFormat="1" applyFont="1" applyFill="1" applyBorder="1" applyAlignment="1">
      <alignment horizontal="center" vertical="top" wrapText="1"/>
    </xf>
    <xf numFmtId="168" fontId="5" fillId="0" borderId="1" xfId="0" applyNumberFormat="1" applyFont="1" applyBorder="1" applyAlignment="1">
      <alignment horizontal="center"/>
    </xf>
    <xf numFmtId="0" fontId="6" fillId="0" borderId="1" xfId="0" applyFont="1" applyFill="1" applyBorder="1" applyAlignment="1">
      <alignment/>
    </xf>
    <xf numFmtId="0" fontId="0" fillId="0" borderId="1" xfId="0" applyBorder="1" applyAlignment="1">
      <alignment vertical="center"/>
    </xf>
    <xf numFmtId="0" fontId="0" fillId="0" borderId="1" xfId="0" applyFill="1" applyBorder="1" applyAlignment="1">
      <alignment vertical="center"/>
    </xf>
    <xf numFmtId="168" fontId="6" fillId="0" borderId="1" xfId="0" applyNumberFormat="1" applyFont="1" applyFill="1" applyBorder="1" applyAlignment="1">
      <alignment vertical="center" wrapText="1"/>
    </xf>
    <xf numFmtId="168" fontId="6" fillId="0" borderId="1" xfId="0" applyNumberFormat="1" applyFont="1" applyBorder="1" applyAlignment="1">
      <alignment vertical="center"/>
    </xf>
    <xf numFmtId="0" fontId="6" fillId="0" borderId="1" xfId="0" applyFont="1" applyBorder="1" applyAlignment="1">
      <alignment wrapText="1"/>
    </xf>
    <xf numFmtId="0" fontId="10" fillId="0" borderId="1" xfId="0" applyFont="1" applyBorder="1" applyAlignment="1">
      <alignment horizontal="left" vertical="center"/>
    </xf>
    <xf numFmtId="168" fontId="10" fillId="0" borderId="1" xfId="0" applyNumberFormat="1" applyFont="1" applyFill="1" applyBorder="1" applyAlignment="1">
      <alignment horizontal="left" vertical="center"/>
    </xf>
    <xf numFmtId="0" fontId="0" fillId="0" borderId="0" xfId="0" applyAlignment="1">
      <alignment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6" fillId="0" borderId="1" xfId="0" applyFont="1" applyBorder="1" applyAlignment="1">
      <alignment horizontal="right"/>
    </xf>
    <xf numFmtId="0" fontId="6" fillId="0" borderId="4" xfId="0" applyFont="1" applyFill="1" applyBorder="1" applyAlignment="1">
      <alignment horizontal="center" vertical="top" wrapText="1"/>
    </xf>
    <xf numFmtId="0" fontId="6" fillId="0" borderId="6" xfId="0" applyFont="1" applyFill="1" applyBorder="1" applyAlignment="1">
      <alignment horizontal="center" vertical="top" wrapText="1"/>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wrapText="1" shrinkToFi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3" fillId="0" borderId="1" xfId="0" applyFont="1" applyBorder="1" applyAlignment="1">
      <alignment horizontal="center"/>
    </xf>
    <xf numFmtId="0" fontId="5" fillId="0" borderId="4" xfId="0" applyFont="1" applyBorder="1" applyAlignment="1">
      <alignment horizontal="left"/>
    </xf>
    <xf numFmtId="0" fontId="5" fillId="0" borderId="5" xfId="0" applyFont="1" applyBorder="1" applyAlignment="1">
      <alignment horizontal="left"/>
    </xf>
    <xf numFmtId="0" fontId="5" fillId="0" borderId="1" xfId="0" applyFont="1" applyBorder="1" applyAlignment="1">
      <alignment horizontal="left"/>
    </xf>
    <xf numFmtId="0" fontId="13" fillId="0" borderId="5" xfId="0" applyFont="1" applyBorder="1" applyAlignment="1">
      <alignment horizontal="left"/>
    </xf>
    <xf numFmtId="0" fontId="12" fillId="0" borderId="4" xfId="0" applyFont="1" applyBorder="1" applyAlignment="1">
      <alignment horizontal="center"/>
    </xf>
    <xf numFmtId="0" fontId="12" fillId="0" borderId="5" xfId="0" applyFont="1" applyBorder="1" applyAlignment="1">
      <alignment horizontal="center"/>
    </xf>
    <xf numFmtId="0" fontId="11" fillId="0" borderId="11" xfId="0" applyFont="1" applyBorder="1" applyAlignment="1">
      <alignment horizontal="center" wrapText="1" shrinkToFi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view="pageBreakPreview" zoomScale="120" zoomScaleSheetLayoutView="120" workbookViewId="0" topLeftCell="A1">
      <selection activeCell="A3" sqref="A3:E3"/>
    </sheetView>
  </sheetViews>
  <sheetFormatPr defaultColWidth="9.00390625" defaultRowHeight="12.75"/>
  <cols>
    <col min="1" max="1" width="4.875" style="0" customWidth="1"/>
    <col min="2" max="2" width="64.75390625" style="0" customWidth="1"/>
    <col min="3" max="4" width="12.875" style="0" customWidth="1"/>
    <col min="5" max="5" width="12.625" style="0" customWidth="1"/>
    <col min="6" max="6" width="63.00390625" style="0" customWidth="1"/>
    <col min="7" max="7" width="10.25390625" style="0" bestFit="1" customWidth="1"/>
    <col min="8" max="8" width="12.25390625" style="0" customWidth="1"/>
    <col min="10" max="10" width="10.875" style="0" customWidth="1"/>
    <col min="11" max="11" width="12.25390625" style="0" customWidth="1"/>
  </cols>
  <sheetData>
    <row r="1" spans="1:8" ht="18.75">
      <c r="A1" s="51" t="s">
        <v>66</v>
      </c>
      <c r="B1" s="51"/>
      <c r="C1" s="51"/>
      <c r="D1" s="51"/>
      <c r="E1" s="51"/>
      <c r="F1" s="3"/>
      <c r="G1" s="7"/>
      <c r="H1" s="7"/>
    </row>
    <row r="2" spans="1:8" ht="18.75">
      <c r="A2" s="52" t="s">
        <v>67</v>
      </c>
      <c r="B2" s="52"/>
      <c r="C2" s="52"/>
      <c r="D2" s="52"/>
      <c r="E2" s="52"/>
      <c r="F2" s="2"/>
      <c r="G2" s="7"/>
      <c r="H2" s="7"/>
    </row>
    <row r="3" spans="1:8" ht="12" customHeight="1">
      <c r="A3" s="52"/>
      <c r="B3" s="52"/>
      <c r="C3" s="52"/>
      <c r="D3" s="52"/>
      <c r="E3" s="52"/>
      <c r="F3" s="2"/>
      <c r="G3" s="7"/>
      <c r="H3" s="7"/>
    </row>
    <row r="4" spans="1:8" ht="36" customHeight="1">
      <c r="A4" s="53" t="s">
        <v>76</v>
      </c>
      <c r="B4" s="53"/>
      <c r="C4" s="53"/>
      <c r="D4" s="53"/>
      <c r="E4" s="53"/>
      <c r="F4" s="2"/>
      <c r="G4" s="7"/>
      <c r="H4" s="7"/>
    </row>
    <row r="5" spans="1:8" ht="12.75" customHeight="1">
      <c r="A5" s="65"/>
      <c r="B5" s="65"/>
      <c r="C5" s="65"/>
      <c r="D5" s="65"/>
      <c r="E5" s="65"/>
      <c r="F5" s="2"/>
      <c r="G5" s="7"/>
      <c r="H5" s="7"/>
    </row>
    <row r="6" spans="1:8" ht="15" customHeight="1">
      <c r="A6" s="58" t="s">
        <v>78</v>
      </c>
      <c r="B6" s="58"/>
      <c r="C6" s="59" t="s">
        <v>81</v>
      </c>
      <c r="D6" s="60"/>
      <c r="E6" s="60"/>
      <c r="F6" s="2"/>
      <c r="G6" s="7"/>
      <c r="H6" s="7"/>
    </row>
    <row r="7" spans="1:8" ht="15" customHeight="1">
      <c r="A7" s="61" t="s">
        <v>82</v>
      </c>
      <c r="B7" s="61"/>
      <c r="C7" s="59" t="s">
        <v>79</v>
      </c>
      <c r="D7" s="60"/>
      <c r="E7" s="62">
        <v>3331.9</v>
      </c>
      <c r="F7" s="2"/>
      <c r="G7" s="7"/>
      <c r="H7" s="7"/>
    </row>
    <row r="8" spans="1:8" ht="15" customHeight="1">
      <c r="A8" s="61" t="s">
        <v>83</v>
      </c>
      <c r="B8" s="61"/>
      <c r="C8" s="59" t="s">
        <v>84</v>
      </c>
      <c r="D8" s="60"/>
      <c r="E8" s="60"/>
      <c r="F8" s="2"/>
      <c r="G8" s="7"/>
      <c r="H8" s="7"/>
    </row>
    <row r="9" spans="1:8" ht="15" customHeight="1">
      <c r="A9" s="61" t="s">
        <v>80</v>
      </c>
      <c r="B9" s="61"/>
      <c r="C9" s="59" t="s">
        <v>85</v>
      </c>
      <c r="D9" s="60"/>
      <c r="E9" s="60"/>
      <c r="F9" s="2"/>
      <c r="G9" s="7"/>
      <c r="H9" s="7"/>
    </row>
    <row r="10" spans="1:8" ht="15">
      <c r="A10" s="61" t="s">
        <v>86</v>
      </c>
      <c r="B10" s="61"/>
      <c r="C10" s="59" t="s">
        <v>87</v>
      </c>
      <c r="D10" s="60"/>
      <c r="E10" s="60"/>
      <c r="F10" s="2"/>
      <c r="G10" s="7"/>
      <c r="H10" s="7"/>
    </row>
    <row r="11" spans="1:8" ht="11.25" customHeight="1">
      <c r="A11" s="63"/>
      <c r="B11" s="64"/>
      <c r="C11" s="64"/>
      <c r="D11" s="64"/>
      <c r="E11" s="64"/>
      <c r="F11" s="2"/>
      <c r="G11" s="7"/>
      <c r="H11" s="7"/>
    </row>
    <row r="12" spans="1:8" ht="15" customHeight="1">
      <c r="A12" s="54" t="s">
        <v>0</v>
      </c>
      <c r="B12" s="55"/>
      <c r="C12" s="14" t="s">
        <v>46</v>
      </c>
      <c r="D12" s="26" t="s">
        <v>46</v>
      </c>
      <c r="E12" s="27" t="s">
        <v>46</v>
      </c>
      <c r="F12" s="2"/>
      <c r="G12" s="7"/>
      <c r="H12" s="7"/>
    </row>
    <row r="13" spans="1:11" ht="15.75" customHeight="1">
      <c r="A13" s="56"/>
      <c r="B13" s="57"/>
      <c r="C13" s="29" t="s">
        <v>4</v>
      </c>
      <c r="D13" s="30" t="s">
        <v>3</v>
      </c>
      <c r="E13" s="28" t="s">
        <v>47</v>
      </c>
      <c r="F13" s="3"/>
      <c r="G13" s="7"/>
      <c r="H13" s="4"/>
      <c r="J13" s="10"/>
      <c r="K13" s="10"/>
    </row>
    <row r="14" spans="1:11" ht="15.75">
      <c r="A14" s="35" t="s">
        <v>15</v>
      </c>
      <c r="B14" s="16" t="s">
        <v>56</v>
      </c>
      <c r="C14" s="17">
        <f aca="true" t="shared" si="0" ref="C14:C36">D14/12</f>
        <v>900</v>
      </c>
      <c r="D14" s="17">
        <v>10800</v>
      </c>
      <c r="E14" s="18">
        <f aca="true" t="shared" si="1" ref="E14:E37">C14/$C$51</f>
        <v>0.2054442732408834</v>
      </c>
      <c r="F14" s="3"/>
      <c r="G14" s="7"/>
      <c r="H14" s="4"/>
      <c r="J14" s="10"/>
      <c r="K14" s="10"/>
    </row>
    <row r="15" spans="1:11" ht="48.75" customHeight="1">
      <c r="A15" s="35" t="s">
        <v>16</v>
      </c>
      <c r="B15" s="19" t="s">
        <v>57</v>
      </c>
      <c r="C15" s="37">
        <f t="shared" si="0"/>
        <v>7916.666666666667</v>
      </c>
      <c r="D15" s="37">
        <v>95000</v>
      </c>
      <c r="E15" s="38">
        <f t="shared" si="1"/>
        <v>1.8071486998040671</v>
      </c>
      <c r="F15" s="3"/>
      <c r="G15" s="7"/>
      <c r="H15" s="4"/>
      <c r="J15" s="10"/>
      <c r="K15" s="10"/>
    </row>
    <row r="16" spans="1:11" ht="29.25" customHeight="1">
      <c r="A16" s="35" t="s">
        <v>17</v>
      </c>
      <c r="B16" s="39" t="s">
        <v>58</v>
      </c>
      <c r="C16" s="37">
        <f t="shared" si="0"/>
        <v>9583.333333333334</v>
      </c>
      <c r="D16" s="37">
        <v>115000</v>
      </c>
      <c r="E16" s="38">
        <f t="shared" si="1"/>
        <v>2.187601057657555</v>
      </c>
      <c r="F16" s="3"/>
      <c r="G16" s="7"/>
      <c r="H16" s="4"/>
      <c r="J16" s="10"/>
      <c r="K16" s="10"/>
    </row>
    <row r="17" spans="1:11" ht="15.75">
      <c r="A17" s="35" t="s">
        <v>18</v>
      </c>
      <c r="B17" s="20" t="s">
        <v>59</v>
      </c>
      <c r="C17" s="17">
        <f t="shared" si="0"/>
        <v>883.3333333333334</v>
      </c>
      <c r="D17" s="17">
        <v>10600</v>
      </c>
      <c r="E17" s="18">
        <f t="shared" si="1"/>
        <v>0.20163974966234854</v>
      </c>
      <c r="F17" s="6"/>
      <c r="G17" s="8"/>
      <c r="H17" s="8"/>
      <c r="J17" s="10"/>
      <c r="K17" s="10"/>
    </row>
    <row r="18" spans="1:11" ht="15.75">
      <c r="A18" s="35" t="s">
        <v>19</v>
      </c>
      <c r="B18" s="19" t="s">
        <v>60</v>
      </c>
      <c r="C18" s="17">
        <f t="shared" si="0"/>
        <v>5625</v>
      </c>
      <c r="D18" s="17">
        <v>67500</v>
      </c>
      <c r="E18" s="18">
        <f t="shared" si="1"/>
        <v>1.2840267077555214</v>
      </c>
      <c r="F18" s="6"/>
      <c r="G18" s="8"/>
      <c r="H18" s="8"/>
      <c r="J18" s="10"/>
      <c r="K18" s="10"/>
    </row>
    <row r="19" spans="1:11" ht="15.75">
      <c r="A19" s="35" t="s">
        <v>20</v>
      </c>
      <c r="B19" s="19" t="s">
        <v>61</v>
      </c>
      <c r="C19" s="17">
        <f t="shared" si="0"/>
        <v>416.6666666666667</v>
      </c>
      <c r="D19" s="17">
        <v>5000</v>
      </c>
      <c r="E19" s="18">
        <f t="shared" si="1"/>
        <v>0.09511308946337195</v>
      </c>
      <c r="F19" s="6"/>
      <c r="G19" s="8"/>
      <c r="H19" s="8"/>
      <c r="J19" s="10"/>
      <c r="K19" s="10"/>
    </row>
    <row r="20" spans="1:11" ht="15.75">
      <c r="A20" s="35" t="s">
        <v>22</v>
      </c>
      <c r="B20" s="19" t="s">
        <v>62</v>
      </c>
      <c r="C20" s="17">
        <f t="shared" si="0"/>
        <v>6000</v>
      </c>
      <c r="D20" s="17">
        <v>72000</v>
      </c>
      <c r="E20" s="18">
        <f t="shared" si="1"/>
        <v>1.369628488272556</v>
      </c>
      <c r="F20" s="5"/>
      <c r="G20" s="9"/>
      <c r="H20" s="9"/>
      <c r="J20" s="10"/>
      <c r="K20" s="10"/>
    </row>
    <row r="21" spans="1:11" ht="15.75">
      <c r="A21" s="35" t="s">
        <v>21</v>
      </c>
      <c r="B21" s="19" t="s">
        <v>63</v>
      </c>
      <c r="C21" s="17">
        <f t="shared" si="0"/>
        <v>1500</v>
      </c>
      <c r="D21" s="17">
        <v>18000</v>
      </c>
      <c r="E21" s="18">
        <f t="shared" si="1"/>
        <v>0.342407122068139</v>
      </c>
      <c r="F21" s="5"/>
      <c r="G21" s="9"/>
      <c r="H21" s="9"/>
      <c r="J21" s="10"/>
      <c r="K21" s="10"/>
    </row>
    <row r="22" spans="1:11" ht="15.75">
      <c r="A22" s="35" t="s">
        <v>23</v>
      </c>
      <c r="B22" s="31" t="s">
        <v>64</v>
      </c>
      <c r="C22" s="17">
        <f t="shared" si="0"/>
        <v>833.3333333333334</v>
      </c>
      <c r="D22" s="17">
        <v>10000</v>
      </c>
      <c r="E22" s="18">
        <f t="shared" si="1"/>
        <v>0.1902261789267439</v>
      </c>
      <c r="J22" s="10"/>
      <c r="K22" s="10"/>
    </row>
    <row r="23" spans="1:11" ht="15.75">
      <c r="A23" s="35" t="s">
        <v>24</v>
      </c>
      <c r="B23" s="19" t="s">
        <v>36</v>
      </c>
      <c r="C23" s="17">
        <f t="shared" si="0"/>
        <v>1583.3333333333333</v>
      </c>
      <c r="D23" s="17">
        <v>19000</v>
      </c>
      <c r="E23" s="18">
        <f t="shared" si="1"/>
        <v>0.3614297399608134</v>
      </c>
      <c r="J23" s="10"/>
      <c r="K23" s="10"/>
    </row>
    <row r="24" spans="1:11" ht="15.75">
      <c r="A24" s="35" t="s">
        <v>25</v>
      </c>
      <c r="B24" s="19" t="s">
        <v>9</v>
      </c>
      <c r="C24" s="17">
        <f t="shared" si="0"/>
        <v>83.33333333333333</v>
      </c>
      <c r="D24" s="17">
        <v>1000</v>
      </c>
      <c r="E24" s="18">
        <f t="shared" si="1"/>
        <v>0.019022617892674388</v>
      </c>
      <c r="J24" s="10"/>
      <c r="K24" s="10"/>
    </row>
    <row r="25" spans="1:11" ht="15.75">
      <c r="A25" s="35" t="s">
        <v>26</v>
      </c>
      <c r="B25" s="19" t="s">
        <v>10</v>
      </c>
      <c r="C25" s="17">
        <f t="shared" si="0"/>
        <v>500</v>
      </c>
      <c r="D25" s="17">
        <v>6000</v>
      </c>
      <c r="E25" s="18">
        <f t="shared" si="1"/>
        <v>0.11413570735604633</v>
      </c>
      <c r="J25" s="10"/>
      <c r="K25" s="10"/>
    </row>
    <row r="26" spans="1:11" ht="15.75">
      <c r="A26" s="35" t="s">
        <v>27</v>
      </c>
      <c r="B26" s="19" t="s">
        <v>37</v>
      </c>
      <c r="C26" s="17">
        <f t="shared" si="0"/>
        <v>41.666666666666664</v>
      </c>
      <c r="D26" s="17">
        <v>500</v>
      </c>
      <c r="E26" s="18">
        <f t="shared" si="1"/>
        <v>0.009511308946337194</v>
      </c>
      <c r="J26" s="10"/>
      <c r="K26" s="10"/>
    </row>
    <row r="27" spans="1:11" ht="15.75">
      <c r="A27" s="35" t="s">
        <v>28</v>
      </c>
      <c r="B27" s="16" t="s">
        <v>50</v>
      </c>
      <c r="C27" s="17">
        <f t="shared" si="0"/>
        <v>416.6666666666667</v>
      </c>
      <c r="D27" s="17">
        <v>5000</v>
      </c>
      <c r="E27" s="18">
        <f t="shared" si="1"/>
        <v>0.09511308946337195</v>
      </c>
      <c r="J27" s="10"/>
      <c r="K27" s="10"/>
    </row>
    <row r="28" spans="1:11" ht="15.75" customHeight="1">
      <c r="A28" s="35" t="s">
        <v>29</v>
      </c>
      <c r="B28" s="19" t="s">
        <v>11</v>
      </c>
      <c r="C28" s="17">
        <f t="shared" si="0"/>
        <v>83.33333333333333</v>
      </c>
      <c r="D28" s="17">
        <v>1000</v>
      </c>
      <c r="E28" s="18">
        <f t="shared" si="1"/>
        <v>0.019022617892674388</v>
      </c>
      <c r="J28" s="10"/>
      <c r="K28" s="10"/>
    </row>
    <row r="29" spans="1:11" ht="15.75" customHeight="1">
      <c r="A29" s="35" t="s">
        <v>30</v>
      </c>
      <c r="B29" s="19" t="s">
        <v>54</v>
      </c>
      <c r="C29" s="17">
        <f t="shared" si="0"/>
        <v>250</v>
      </c>
      <c r="D29" s="17">
        <v>3000</v>
      </c>
      <c r="E29" s="18">
        <f t="shared" si="1"/>
        <v>0.05706785367802317</v>
      </c>
      <c r="J29" s="10"/>
      <c r="K29" s="10"/>
    </row>
    <row r="30" spans="1:11" ht="15.75">
      <c r="A30" s="35" t="s">
        <v>31</v>
      </c>
      <c r="B30" s="19" t="s">
        <v>51</v>
      </c>
      <c r="C30" s="17">
        <f t="shared" si="0"/>
        <v>476.25</v>
      </c>
      <c r="D30" s="17">
        <v>5715</v>
      </c>
      <c r="E30" s="18">
        <f t="shared" si="1"/>
        <v>0.10871426125663414</v>
      </c>
      <c r="J30" s="10"/>
      <c r="K30" s="10"/>
    </row>
    <row r="31" spans="1:11" ht="15.75">
      <c r="A31" s="35" t="s">
        <v>32</v>
      </c>
      <c r="B31" s="20" t="s">
        <v>55</v>
      </c>
      <c r="C31" s="17">
        <f t="shared" si="0"/>
        <v>83.33333333333333</v>
      </c>
      <c r="D31" s="17">
        <v>1000</v>
      </c>
      <c r="E31" s="18">
        <f t="shared" si="1"/>
        <v>0.019022617892674388</v>
      </c>
      <c r="J31" s="10"/>
      <c r="K31" s="10"/>
    </row>
    <row r="32" spans="1:11" ht="15.75">
      <c r="A32" s="35" t="s">
        <v>33</v>
      </c>
      <c r="B32" s="20" t="s">
        <v>65</v>
      </c>
      <c r="C32" s="17">
        <f t="shared" si="0"/>
        <v>3958.3333333333335</v>
      </c>
      <c r="D32" s="17">
        <v>47500</v>
      </c>
      <c r="E32" s="18">
        <f t="shared" si="1"/>
        <v>0.9035743499020336</v>
      </c>
      <c r="J32" s="10"/>
      <c r="K32" s="10"/>
    </row>
    <row r="33" spans="1:11" ht="15.75">
      <c r="A33" s="35" t="s">
        <v>34</v>
      </c>
      <c r="B33" s="20" t="s">
        <v>38</v>
      </c>
      <c r="C33" s="17">
        <f t="shared" si="0"/>
        <v>1458.3333333333333</v>
      </c>
      <c r="D33" s="17">
        <v>17500</v>
      </c>
      <c r="E33" s="18">
        <f t="shared" si="1"/>
        <v>0.33289581312180183</v>
      </c>
      <c r="J33" s="10"/>
      <c r="K33" s="10"/>
    </row>
    <row r="34" spans="1:11" ht="15.75">
      <c r="A34" s="35" t="s">
        <v>35</v>
      </c>
      <c r="B34" s="20" t="s">
        <v>8</v>
      </c>
      <c r="C34" s="17">
        <f t="shared" si="0"/>
        <v>375</v>
      </c>
      <c r="D34" s="17">
        <v>4500</v>
      </c>
      <c r="E34" s="18">
        <f t="shared" si="1"/>
        <v>0.08560178051703475</v>
      </c>
      <c r="J34" s="10"/>
      <c r="K34" s="10"/>
    </row>
    <row r="35" spans="1:11" ht="15.75">
      <c r="A35" s="36" t="s">
        <v>48</v>
      </c>
      <c r="B35" s="34" t="s">
        <v>7</v>
      </c>
      <c r="C35" s="17">
        <f t="shared" si="0"/>
        <v>270.1466666666667</v>
      </c>
      <c r="D35" s="17">
        <v>3241.76</v>
      </c>
      <c r="E35" s="18">
        <f t="shared" si="1"/>
        <v>0.061666761779756135</v>
      </c>
      <c r="J35" s="10"/>
      <c r="K35" s="10"/>
    </row>
    <row r="36" spans="1:11" ht="15.75">
      <c r="A36" s="35" t="s">
        <v>52</v>
      </c>
      <c r="B36" s="20" t="s">
        <v>49</v>
      </c>
      <c r="C36" s="17">
        <f t="shared" si="0"/>
        <v>4381.12</v>
      </c>
      <c r="D36" s="17">
        <v>52573.44</v>
      </c>
      <c r="E36" s="18">
        <f t="shared" si="1"/>
        <v>1.0000844604234433</v>
      </c>
      <c r="J36" s="10"/>
      <c r="K36" s="10"/>
    </row>
    <row r="37" spans="1:11" ht="15.75">
      <c r="A37" s="49" t="s">
        <v>2</v>
      </c>
      <c r="B37" s="50"/>
      <c r="C37" s="21">
        <f>SUM(C14:C36)</f>
        <v>47619.18333333335</v>
      </c>
      <c r="D37" s="21">
        <f>SUM(D14:D36)</f>
        <v>571430.2</v>
      </c>
      <c r="E37" s="12">
        <f t="shared" si="1"/>
        <v>10.870098346934508</v>
      </c>
      <c r="J37" s="10"/>
      <c r="K37" s="10"/>
    </row>
    <row r="38" spans="2:5" ht="15.75">
      <c r="B38" s="22"/>
      <c r="C38" s="22"/>
      <c r="D38" s="11"/>
      <c r="E38" s="11"/>
    </row>
    <row r="39" ht="12.75">
      <c r="E39" s="1"/>
    </row>
    <row r="40" spans="1:5" ht="15" customHeight="1">
      <c r="A40" s="43" t="s">
        <v>1</v>
      </c>
      <c r="B40" s="43"/>
      <c r="C40" s="32" t="s">
        <v>45</v>
      </c>
      <c r="D40" s="33" t="s">
        <v>44</v>
      </c>
      <c r="E40" s="31" t="s">
        <v>47</v>
      </c>
    </row>
    <row r="41" spans="1:5" ht="15.75" customHeight="1">
      <c r="A41" s="25" t="s">
        <v>12</v>
      </c>
      <c r="B41" s="16" t="s">
        <v>68</v>
      </c>
      <c r="C41" s="17">
        <f aca="true" t="shared" si="2" ref="C41:C48">D41/12</f>
        <v>2500</v>
      </c>
      <c r="D41" s="17">
        <v>30000</v>
      </c>
      <c r="E41" s="18">
        <f aca="true" t="shared" si="3" ref="E41:E49">C41/$C$51</f>
        <v>0.5706785367802317</v>
      </c>
    </row>
    <row r="42" spans="1:5" ht="15.75" customHeight="1">
      <c r="A42" s="25" t="s">
        <v>13</v>
      </c>
      <c r="B42" s="16" t="s">
        <v>69</v>
      </c>
      <c r="C42" s="17">
        <f t="shared" si="2"/>
        <v>1000</v>
      </c>
      <c r="D42" s="17">
        <v>12000</v>
      </c>
      <c r="E42" s="18">
        <f t="shared" si="3"/>
        <v>0.22827141471209267</v>
      </c>
    </row>
    <row r="43" spans="1:5" ht="15.75">
      <c r="A43" s="25" t="s">
        <v>14</v>
      </c>
      <c r="B43" s="20" t="s">
        <v>70</v>
      </c>
      <c r="C43" s="17">
        <f t="shared" si="2"/>
        <v>4666.666666666667</v>
      </c>
      <c r="D43" s="17">
        <v>56000</v>
      </c>
      <c r="E43" s="18">
        <f t="shared" si="3"/>
        <v>1.0652666019897659</v>
      </c>
    </row>
    <row r="44" spans="1:5" ht="28.5">
      <c r="A44" s="40" t="s">
        <v>39</v>
      </c>
      <c r="B44" s="16" t="s">
        <v>71</v>
      </c>
      <c r="C44" s="37">
        <f t="shared" si="2"/>
        <v>5000</v>
      </c>
      <c r="D44" s="37">
        <v>60000</v>
      </c>
      <c r="E44" s="38">
        <f t="shared" si="3"/>
        <v>1.1413570735604635</v>
      </c>
    </row>
    <row r="45" spans="1:5" ht="15.75" customHeight="1">
      <c r="A45" s="25" t="s">
        <v>40</v>
      </c>
      <c r="B45" s="16" t="s">
        <v>72</v>
      </c>
      <c r="C45" s="17">
        <f t="shared" si="2"/>
        <v>1500</v>
      </c>
      <c r="D45" s="17">
        <v>18000</v>
      </c>
      <c r="E45" s="18">
        <f t="shared" si="3"/>
        <v>0.342407122068139</v>
      </c>
    </row>
    <row r="46" spans="1:5" ht="15.75">
      <c r="A46" s="18" t="s">
        <v>41</v>
      </c>
      <c r="B46" s="22" t="s">
        <v>73</v>
      </c>
      <c r="C46" s="17">
        <f t="shared" si="2"/>
        <v>1333.3333333333333</v>
      </c>
      <c r="D46" s="17">
        <v>16000</v>
      </c>
      <c r="E46" s="18">
        <f t="shared" si="3"/>
        <v>0.3043618862827902</v>
      </c>
    </row>
    <row r="47" spans="1:5" ht="31.5">
      <c r="A47" s="41" t="s">
        <v>42</v>
      </c>
      <c r="B47" s="39" t="s">
        <v>74</v>
      </c>
      <c r="C47" s="37">
        <f t="shared" si="2"/>
        <v>1666.6666666666667</v>
      </c>
      <c r="D47" s="37">
        <v>20000</v>
      </c>
      <c r="E47" s="38">
        <f t="shared" si="3"/>
        <v>0.3804523578534878</v>
      </c>
    </row>
    <row r="48" spans="1:5" ht="15.75">
      <c r="A48" s="24" t="s">
        <v>43</v>
      </c>
      <c r="B48" s="22" t="s">
        <v>75</v>
      </c>
      <c r="C48" s="15">
        <f t="shared" si="2"/>
        <v>9166.666666666666</v>
      </c>
      <c r="D48" s="17">
        <v>110000</v>
      </c>
      <c r="E48" s="18">
        <f t="shared" si="3"/>
        <v>2.092487968194183</v>
      </c>
    </row>
    <row r="49" spans="1:5" ht="15.75">
      <c r="A49" s="44" t="s">
        <v>6</v>
      </c>
      <c r="B49" s="44"/>
      <c r="C49" s="21">
        <f>SUM(C41:C48)</f>
        <v>26833.333333333336</v>
      </c>
      <c r="D49" s="21">
        <f>SUM(D41:D48)</f>
        <v>322000</v>
      </c>
      <c r="E49" s="12">
        <f t="shared" si="3"/>
        <v>6.125282961441154</v>
      </c>
    </row>
    <row r="51" spans="1:3" ht="15.75">
      <c r="A51" s="48" t="s">
        <v>5</v>
      </c>
      <c r="B51" s="48"/>
      <c r="C51" s="23">
        <v>4380.75</v>
      </c>
    </row>
    <row r="52" spans="1:4" ht="18.75">
      <c r="A52" s="45" t="s">
        <v>53</v>
      </c>
      <c r="B52" s="46"/>
      <c r="C52" s="47"/>
      <c r="D52" s="13">
        <f>E37+E49</f>
        <v>16.995381308375663</v>
      </c>
    </row>
    <row r="54" spans="1:5" ht="41.25" customHeight="1">
      <c r="A54" s="42" t="s">
        <v>77</v>
      </c>
      <c r="B54" s="42"/>
      <c r="C54" s="42"/>
      <c r="D54" s="42"/>
      <c r="E54" s="42"/>
    </row>
  </sheetData>
  <mergeCells count="23">
    <mergeCell ref="A10:B10"/>
    <mergeCell ref="C10:E10"/>
    <mergeCell ref="A11:E11"/>
    <mergeCell ref="A5:E5"/>
    <mergeCell ref="C7:D7"/>
    <mergeCell ref="A8:B8"/>
    <mergeCell ref="C8:E8"/>
    <mergeCell ref="A9:B9"/>
    <mergeCell ref="C9:E9"/>
    <mergeCell ref="A37:B37"/>
    <mergeCell ref="A1:E1"/>
    <mergeCell ref="A2:E2"/>
    <mergeCell ref="A3:E3"/>
    <mergeCell ref="A4:E4"/>
    <mergeCell ref="A12:B13"/>
    <mergeCell ref="A6:B6"/>
    <mergeCell ref="C6:E6"/>
    <mergeCell ref="A7:B7"/>
    <mergeCell ref="A54:E54"/>
    <mergeCell ref="A40:B40"/>
    <mergeCell ref="A49:B49"/>
    <mergeCell ref="A52:C52"/>
    <mergeCell ref="A51:B51"/>
  </mergeCells>
  <printOptions/>
  <pageMargins left="0.75" right="0.75" top="0.67" bottom="0.67" header="0.5" footer="0.38"/>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Shura</dc:creator>
  <cp:keywords/>
  <dc:description/>
  <cp:lastModifiedBy>1</cp:lastModifiedBy>
  <cp:lastPrinted>2015-04-26T07:03:42Z</cp:lastPrinted>
  <dcterms:created xsi:type="dcterms:W3CDTF">2005-03-02T12:01:20Z</dcterms:created>
  <dcterms:modified xsi:type="dcterms:W3CDTF">2015-04-26T07:04:15Z</dcterms:modified>
  <cp:category/>
  <cp:version/>
  <cp:contentType/>
  <cp:contentStatus/>
</cp:coreProperties>
</file>