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definedName name="_xlnm.Print_Area" localSheetId="0">'Лист1'!$A$1:$J$47</definedName>
  </definedNames>
  <calcPr fullCalcOnLoad="1"/>
</workbook>
</file>

<file path=xl/sharedStrings.xml><?xml version="1.0" encoding="utf-8"?>
<sst xmlns="http://schemas.openxmlformats.org/spreadsheetml/2006/main" count="60" uniqueCount="55">
  <si>
    <r>
      <t xml:space="preserve">Адрес: </t>
    </r>
    <r>
      <rPr>
        <b/>
        <sz val="11"/>
        <rFont val="Arial"/>
        <family val="0"/>
      </rPr>
      <t>ул. Киевская, 86</t>
    </r>
  </si>
  <si>
    <r>
      <t xml:space="preserve">Количество квартир: </t>
    </r>
    <r>
      <rPr>
        <b/>
        <sz val="11"/>
        <rFont val="Arial"/>
        <family val="0"/>
      </rPr>
      <t>69</t>
    </r>
  </si>
  <si>
    <r>
      <t>Количество нежилых помещений:</t>
    </r>
    <r>
      <rPr>
        <b/>
        <sz val="11"/>
        <rFont val="Arial"/>
        <family val="0"/>
      </rPr>
      <t xml:space="preserve"> 3</t>
    </r>
  </si>
  <si>
    <r>
      <t xml:space="preserve">Площадь нежилых помещений: </t>
    </r>
    <r>
      <rPr>
        <b/>
        <sz val="11"/>
        <rFont val="Arial"/>
        <family val="0"/>
      </rPr>
      <t>148,4</t>
    </r>
  </si>
  <si>
    <t>Услуги связи и коммуникаций</t>
  </si>
  <si>
    <t>Обслуживание банковского счета и прием платежей</t>
  </si>
  <si>
    <t>Аттестация персонала</t>
  </si>
  <si>
    <t>Юридическое сопровождение</t>
  </si>
  <si>
    <t>Налог УСН 1%</t>
  </si>
  <si>
    <t>Амортизация транспорта, инструмента, оборудования</t>
  </si>
  <si>
    <t>Горюче-смазочные материалы</t>
  </si>
  <si>
    <t>Спецодежда</t>
  </si>
  <si>
    <t>Налоги с ФОТ</t>
  </si>
  <si>
    <t>Канцелярские товары, бланки…</t>
  </si>
  <si>
    <t xml:space="preserve">Хозяйственные товары </t>
  </si>
  <si>
    <t>Итого:</t>
  </si>
  <si>
    <t>Содержание помещений (аренда офиса)</t>
  </si>
  <si>
    <t xml:space="preserve">Содержание общего имущества: </t>
  </si>
  <si>
    <t>Тек. ремонт общего имущества:</t>
  </si>
  <si>
    <t xml:space="preserve">Кап. ремонт общего имущества: </t>
  </si>
  <si>
    <t>Обслуживание приборов учета:</t>
  </si>
  <si>
    <t xml:space="preserve">Вывоз мусора: </t>
  </si>
  <si>
    <t>Прибыль компании</t>
  </si>
  <si>
    <t>руб. за 1 кв.м.</t>
  </si>
  <si>
    <t>Непредвиденные расходы</t>
  </si>
  <si>
    <t>-</t>
  </si>
  <si>
    <r>
      <t xml:space="preserve">Площадь квартир: </t>
    </r>
    <r>
      <rPr>
        <b/>
        <sz val="11"/>
        <rFont val="Arial"/>
        <family val="0"/>
      </rPr>
      <t>3054,95</t>
    </r>
  </si>
  <si>
    <t>Стоимость за         1 кв.м. в месяц</t>
  </si>
  <si>
    <t>Ремонт электропроводки и освещения в подвале (подъезды № 1,2)</t>
  </si>
  <si>
    <t>Очистка подвала от мусора (подъезды №№ 1, 2)</t>
  </si>
  <si>
    <t>Ремонт подъезда № 2</t>
  </si>
  <si>
    <t xml:space="preserve">Устройство информационных стендов </t>
  </si>
  <si>
    <t>Ориентир-ая стоимость</t>
  </si>
  <si>
    <t>Услуги ВЦ, печать и доставка квитанций (1 раз в месяц)</t>
  </si>
  <si>
    <t>Техническое обслуживание: осмотры, оценка состояния, выявление дефектов, планирование, технадзор, устранение дефектов не связанных с текущим ремонтом (постоянно)</t>
  </si>
  <si>
    <t>Организация эксплуатации дома, обеспечение коммунальными ресурсами, ведение бухгалтерского учета… (постоянно)</t>
  </si>
  <si>
    <t>Паспортный стол: регистрация граждан, выдача справок... (постоянно)</t>
  </si>
  <si>
    <t>Аварийно-диспетчерские: устранение аварий (круглосуточно)</t>
  </si>
  <si>
    <t>Мытье подъездных окон (1 раз в год)</t>
  </si>
  <si>
    <t>Размер платы за 1 кв.м. в месяц</t>
  </si>
  <si>
    <t>Стоимость за 1 год</t>
  </si>
  <si>
    <t>Стоимость за 1 месяц</t>
  </si>
  <si>
    <t>Уборка придомовой территории вручную (по графику)</t>
  </si>
  <si>
    <t>Уборка придомовой территории спецтехникой (по заявкам)</t>
  </si>
  <si>
    <t>Удаление с крыш наледи и снега (по необходимости)</t>
  </si>
  <si>
    <t>Текущий ремонт общего имущества</t>
  </si>
  <si>
    <t>Содержание общего имущества</t>
  </si>
  <si>
    <r>
      <t xml:space="preserve">Количество прописанных: </t>
    </r>
    <r>
      <rPr>
        <b/>
        <sz val="11"/>
        <rFont val="Arial"/>
        <family val="0"/>
      </rPr>
      <t>127</t>
    </r>
  </si>
  <si>
    <r>
      <t>Уборка подъездов</t>
    </r>
    <r>
      <rPr>
        <sz val="10"/>
        <rFont val="Arial"/>
        <family val="2"/>
      </rPr>
      <t xml:space="preserve"> (по графику: 4 раза сухая, 4 раза влажная в месяц)</t>
    </r>
  </si>
  <si>
    <t>Размер платы (тарифы) за содержание и ремонт общего имущества рассчитаны и утверждены на общем собрании собственников исходя из следующих показателей:</t>
  </si>
  <si>
    <t>Конечная стоимость по каждому виду работ текущего ремонта, по решению общего собрания собственников помещений (квартир), утверждается Советом Дома на основании проведенной тендерной процедуры (тендер или котировка цен) по выбору поставщика работ/услуг</t>
  </si>
  <si>
    <t>по тарифу утвержденному для "САХ"</t>
  </si>
  <si>
    <t>Размер платы (тарифы):</t>
  </si>
  <si>
    <t>в жилом доме расположенном по адресу: г. Томск, ул. Киевская, 86 в 2015 году</t>
  </si>
  <si>
    <t xml:space="preserve">Информация о стоимости работ и услуг по содержанию и ремонту общего имущества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</si>
</sst>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 numFmtId="181" formatCode="#,##0.00&quot;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
    <font>
      <sz val="10"/>
      <name val="Arial"/>
      <family val="0"/>
    </font>
    <font>
      <b/>
      <sz val="12"/>
      <name val="Arial"/>
      <family val="2"/>
    </font>
    <font>
      <sz val="11"/>
      <name val="Arial"/>
      <family val="0"/>
    </font>
    <font>
      <b/>
      <sz val="11"/>
      <name val="Arial"/>
      <family val="0"/>
    </font>
    <font>
      <sz val="12"/>
      <name val="Arial"/>
      <family val="0"/>
    </font>
    <font>
      <i/>
      <sz val="12"/>
      <name val="Arial"/>
      <family val="2"/>
    </font>
  </fonts>
  <fills count="2">
    <fill>
      <patternFill/>
    </fill>
    <fill>
      <patternFill patternType="gray125"/>
    </fill>
  </fills>
  <borders count="35">
    <border>
      <left/>
      <right/>
      <top/>
      <bottom/>
      <diagonal/>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
    <xf numFmtId="0" fontId="0" fillId="0" borderId="0" xfId="0" applyAlignment="1">
      <alignment/>
    </xf>
    <xf numFmtId="180" fontId="3" fillId="0" borderId="1" xfId="0" applyNumberFormat="1" applyFont="1" applyBorder="1" applyAlignment="1">
      <alignment/>
    </xf>
    <xf numFmtId="0" fontId="3" fillId="0" borderId="2" xfId="0" applyFont="1" applyBorder="1" applyAlignment="1">
      <alignment/>
    </xf>
    <xf numFmtId="180" fontId="3" fillId="0" borderId="3" xfId="0" applyNumberFormat="1" applyFont="1" applyBorder="1" applyAlignment="1">
      <alignment horizontal="right"/>
    </xf>
    <xf numFmtId="180" fontId="3" fillId="0" borderId="3" xfId="0" applyNumberFormat="1" applyFont="1" applyBorder="1" applyAlignment="1">
      <alignment horizontal="center"/>
    </xf>
    <xf numFmtId="0" fontId="2" fillId="0" borderId="4" xfId="0" applyFont="1" applyBorder="1" applyAlignment="1">
      <alignment/>
    </xf>
    <xf numFmtId="0" fontId="2" fillId="0" borderId="3" xfId="0" applyFont="1" applyBorder="1" applyAlignment="1">
      <alignment/>
    </xf>
    <xf numFmtId="180" fontId="2" fillId="0" borderId="5" xfId="0" applyNumberFormat="1" applyFont="1" applyBorder="1" applyAlignment="1">
      <alignment horizontal="right"/>
    </xf>
    <xf numFmtId="180" fontId="2" fillId="0" borderId="6" xfId="0" applyNumberFormat="1" applyFont="1" applyBorder="1" applyAlignment="1">
      <alignment horizontal="right"/>
    </xf>
    <xf numFmtId="180" fontId="2" fillId="0" borderId="7" xfId="0" applyNumberFormat="1" applyFont="1" applyBorder="1" applyAlignment="1">
      <alignment horizontal="right"/>
    </xf>
    <xf numFmtId="180" fontId="2" fillId="0" borderId="3" xfId="0" applyNumberFormat="1" applyFont="1" applyBorder="1" applyAlignment="1">
      <alignment horizontal="right"/>
    </xf>
    <xf numFmtId="180" fontId="2" fillId="0" borderId="8" xfId="0" applyNumberFormat="1" applyFont="1" applyBorder="1" applyAlignment="1">
      <alignment horizontal="right"/>
    </xf>
    <xf numFmtId="180" fontId="2" fillId="0" borderId="9" xfId="0" applyNumberFormat="1" applyFont="1" applyBorder="1" applyAlignment="1">
      <alignment horizontal="right"/>
    </xf>
    <xf numFmtId="180" fontId="3" fillId="0" borderId="10" xfId="0" applyNumberFormat="1" applyFont="1" applyBorder="1" applyAlignment="1">
      <alignment horizontal="right"/>
    </xf>
    <xf numFmtId="0" fontId="0" fillId="0" borderId="1" xfId="0" applyBorder="1" applyAlignment="1">
      <alignment vertical="center" wrapText="1"/>
    </xf>
    <xf numFmtId="180" fontId="2" fillId="0" borderId="5" xfId="0" applyNumberFormat="1" applyFont="1" applyBorder="1" applyAlignment="1">
      <alignment horizontal="right"/>
    </xf>
    <xf numFmtId="180" fontId="2" fillId="0" borderId="6" xfId="0" applyNumberFormat="1" applyFont="1" applyBorder="1" applyAlignment="1">
      <alignment horizontal="right"/>
    </xf>
    <xf numFmtId="180" fontId="3" fillId="0" borderId="1" xfId="0" applyNumberFormat="1" applyFont="1" applyBorder="1" applyAlignment="1">
      <alignment horizontal="right"/>
    </xf>
    <xf numFmtId="0" fontId="2" fillId="0" borderId="1" xfId="0" applyFont="1" applyBorder="1" applyAlignment="1">
      <alignment horizontal="center" vertical="center" wrapText="1"/>
    </xf>
    <xf numFmtId="180" fontId="2" fillId="0" borderId="3" xfId="0" applyNumberFormat="1" applyFont="1" applyBorder="1" applyAlignment="1">
      <alignment horizontal="right" vertical="center"/>
    </xf>
    <xf numFmtId="180" fontId="2" fillId="0" borderId="5" xfId="0" applyNumberFormat="1" applyFont="1" applyBorder="1" applyAlignment="1">
      <alignment horizontal="right" vertical="center"/>
    </xf>
    <xf numFmtId="0" fontId="2" fillId="0" borderId="11" xfId="0" applyFont="1" applyBorder="1" applyAlignment="1">
      <alignment horizontal="center" vertical="center" wrapText="1"/>
    </xf>
    <xf numFmtId="180" fontId="2" fillId="0" borderId="3" xfId="0" applyNumberFormat="1"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180" fontId="2" fillId="0" borderId="18" xfId="0" applyNumberFormat="1" applyFont="1" applyBorder="1" applyAlignment="1">
      <alignment horizontal="right"/>
    </xf>
    <xf numFmtId="180" fontId="2" fillId="0" borderId="19" xfId="0" applyNumberFormat="1" applyFont="1" applyBorder="1" applyAlignment="1">
      <alignment horizontal="right"/>
    </xf>
    <xf numFmtId="180" fontId="2" fillId="0" borderId="20" xfId="0" applyNumberFormat="1" applyFont="1" applyBorder="1" applyAlignment="1">
      <alignment horizontal="right"/>
    </xf>
    <xf numFmtId="180" fontId="2" fillId="0" borderId="21" xfId="0" applyNumberFormat="1" applyFont="1" applyBorder="1" applyAlignment="1">
      <alignment horizontal="right"/>
    </xf>
    <xf numFmtId="0" fontId="2" fillId="0" borderId="12" xfId="0" applyFont="1" applyBorder="1" applyAlignment="1">
      <alignment horizontal="left" wrapText="1"/>
    </xf>
    <xf numFmtId="0" fontId="2" fillId="0" borderId="3" xfId="0" applyFont="1" applyBorder="1" applyAlignment="1">
      <alignment horizontal="left" wrapText="1"/>
    </xf>
    <xf numFmtId="0" fontId="2" fillId="0" borderId="13" xfId="0" applyFont="1" applyBorder="1" applyAlignment="1">
      <alignment horizontal="left" wrapText="1"/>
    </xf>
    <xf numFmtId="180" fontId="2" fillId="0" borderId="20"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0" borderId="22" xfId="0" applyNumberFormat="1" applyFont="1" applyBorder="1" applyAlignment="1">
      <alignment horizontal="right"/>
    </xf>
    <xf numFmtId="180" fontId="2" fillId="0" borderId="23" xfId="0" applyNumberFormat="1" applyFont="1" applyBorder="1" applyAlignment="1">
      <alignment horizontal="right"/>
    </xf>
    <xf numFmtId="0" fontId="3" fillId="0" borderId="10"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180" fontId="3" fillId="0" borderId="24" xfId="0" applyNumberFormat="1" applyFont="1" applyBorder="1" applyAlignment="1">
      <alignment horizontal="right"/>
    </xf>
    <xf numFmtId="180" fontId="3" fillId="0" borderId="25" xfId="0" applyNumberFormat="1" applyFont="1" applyBorder="1" applyAlignment="1">
      <alignment horizontal="right"/>
    </xf>
    <xf numFmtId="0" fontId="1" fillId="0" borderId="0" xfId="0" applyFont="1" applyAlignment="1">
      <alignment horizont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6" xfId="0"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20"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3"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wrapText="1"/>
    </xf>
    <xf numFmtId="0" fontId="4" fillId="0" borderId="0" xfId="0" applyFont="1" applyAlignment="1">
      <alignment horizontal="left" wrapText="1"/>
    </xf>
    <xf numFmtId="0" fontId="0" fillId="0" borderId="11" xfId="0" applyBorder="1" applyAlignment="1">
      <alignment horizontal="center"/>
    </xf>
    <xf numFmtId="0" fontId="0" fillId="0" borderId="34" xfId="0"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view="pageBreakPreview" zoomScaleSheetLayoutView="100" workbookViewId="0" topLeftCell="A1">
      <selection activeCell="I15" sqref="I15"/>
    </sheetView>
  </sheetViews>
  <sheetFormatPr defaultColWidth="9.140625" defaultRowHeight="12.75"/>
  <cols>
    <col min="2" max="2" width="9.00390625" style="0" customWidth="1"/>
    <col min="3" max="3" width="13.8515625" style="0" customWidth="1"/>
    <col min="4" max="4" width="12.7109375" style="0" customWidth="1"/>
    <col min="5" max="5" width="0.85546875" style="0" customWidth="1"/>
    <col min="6" max="6" width="15.8515625" style="0" customWidth="1"/>
    <col min="7" max="7" width="8.00390625" style="0" customWidth="1"/>
    <col min="8" max="8" width="12.28125" style="0" customWidth="1"/>
    <col min="9" max="9" width="15.7109375" style="0" customWidth="1"/>
    <col min="10" max="10" width="15.28125" style="0" customWidth="1"/>
  </cols>
  <sheetData>
    <row r="1" spans="1:10" ht="15.75" customHeight="1">
      <c r="A1" s="57" t="s">
        <v>54</v>
      </c>
      <c r="B1" s="57"/>
      <c r="C1" s="57"/>
      <c r="D1" s="57"/>
      <c r="E1" s="57"/>
      <c r="F1" s="57"/>
      <c r="G1" s="57"/>
      <c r="H1" s="57"/>
      <c r="I1" s="57"/>
      <c r="J1" s="57"/>
    </row>
    <row r="2" spans="1:10" ht="15.75">
      <c r="A2" s="57" t="s">
        <v>53</v>
      </c>
      <c r="B2" s="57"/>
      <c r="C2" s="57"/>
      <c r="D2" s="57"/>
      <c r="E2" s="57"/>
      <c r="F2" s="57"/>
      <c r="G2" s="57"/>
      <c r="H2" s="57"/>
      <c r="I2" s="57"/>
      <c r="J2" s="57"/>
    </row>
    <row r="3" spans="1:10" ht="12" customHeight="1">
      <c r="A3" s="57"/>
      <c r="B3" s="57"/>
      <c r="C3" s="57"/>
      <c r="D3" s="57"/>
      <c r="E3" s="57"/>
      <c r="F3" s="57"/>
      <c r="G3" s="57"/>
      <c r="H3" s="57"/>
      <c r="I3" s="57"/>
      <c r="J3" s="57"/>
    </row>
    <row r="4" spans="1:10" ht="28.5" customHeight="1">
      <c r="A4" s="73" t="s">
        <v>49</v>
      </c>
      <c r="B4" s="73"/>
      <c r="C4" s="73"/>
      <c r="D4" s="73"/>
      <c r="E4" s="73"/>
      <c r="F4" s="73"/>
      <c r="G4" s="73"/>
      <c r="H4" s="73"/>
      <c r="I4" s="73"/>
      <c r="J4" s="73"/>
    </row>
    <row r="5" spans="1:10" ht="12.75">
      <c r="A5" s="72"/>
      <c r="B5" s="72"/>
      <c r="C5" s="72"/>
      <c r="D5" s="72"/>
      <c r="E5" s="72"/>
      <c r="F5" s="72"/>
      <c r="G5" s="72"/>
      <c r="H5" s="72"/>
      <c r="I5" s="72"/>
      <c r="J5" s="72"/>
    </row>
    <row r="6" spans="1:10" ht="15">
      <c r="A6" s="23" t="s">
        <v>0</v>
      </c>
      <c r="B6" s="24"/>
      <c r="C6" s="24"/>
      <c r="D6" s="25"/>
      <c r="F6" s="26" t="s">
        <v>52</v>
      </c>
      <c r="G6" s="27"/>
      <c r="H6" s="27"/>
      <c r="I6" s="27"/>
      <c r="J6" s="28"/>
    </row>
    <row r="7" spans="1:10" ht="15">
      <c r="A7" s="23" t="s">
        <v>26</v>
      </c>
      <c r="B7" s="24"/>
      <c r="C7" s="24"/>
      <c r="D7" s="25"/>
      <c r="F7" s="29" t="s">
        <v>17</v>
      </c>
      <c r="G7" s="30"/>
      <c r="H7" s="30"/>
      <c r="I7" s="3">
        <f>G37/3203.35</f>
        <v>10.923392698269001</v>
      </c>
      <c r="J7" s="2" t="s">
        <v>23</v>
      </c>
    </row>
    <row r="8" spans="1:10" ht="15">
      <c r="A8" s="23" t="s">
        <v>47</v>
      </c>
      <c r="B8" s="24"/>
      <c r="C8" s="24"/>
      <c r="D8" s="25"/>
      <c r="F8" s="31" t="s">
        <v>18</v>
      </c>
      <c r="G8" s="32"/>
      <c r="H8" s="32"/>
      <c r="I8" s="3">
        <f>I45/12/3203.35</f>
        <v>8.532733960801453</v>
      </c>
      <c r="J8" s="2" t="s">
        <v>23</v>
      </c>
    </row>
    <row r="9" spans="1:10" ht="15">
      <c r="A9" s="23" t="s">
        <v>1</v>
      </c>
      <c r="B9" s="24"/>
      <c r="C9" s="24"/>
      <c r="D9" s="25"/>
      <c r="F9" s="29" t="s">
        <v>19</v>
      </c>
      <c r="G9" s="30"/>
      <c r="H9" s="30"/>
      <c r="I9" s="4" t="s">
        <v>25</v>
      </c>
      <c r="J9" s="2" t="s">
        <v>23</v>
      </c>
    </row>
    <row r="10" spans="1:10" ht="15">
      <c r="A10" s="23" t="s">
        <v>2</v>
      </c>
      <c r="B10" s="24"/>
      <c r="C10" s="24"/>
      <c r="D10" s="25"/>
      <c r="F10" s="5" t="s">
        <v>21</v>
      </c>
      <c r="G10" s="22" t="s">
        <v>51</v>
      </c>
      <c r="H10" s="22"/>
      <c r="I10" s="22"/>
      <c r="J10" s="2" t="s">
        <v>23</v>
      </c>
    </row>
    <row r="11" spans="1:10" ht="15">
      <c r="A11" s="23" t="s">
        <v>3</v>
      </c>
      <c r="B11" s="24"/>
      <c r="C11" s="24"/>
      <c r="D11" s="25"/>
      <c r="F11" s="5" t="s">
        <v>20</v>
      </c>
      <c r="G11" s="6"/>
      <c r="H11" s="6"/>
      <c r="I11" s="3">
        <v>0.53</v>
      </c>
      <c r="J11" s="2" t="s">
        <v>23</v>
      </c>
    </row>
    <row r="12" spans="1:10" ht="13.5" thickBot="1">
      <c r="A12" s="60"/>
      <c r="B12" s="60"/>
      <c r="C12" s="60"/>
      <c r="D12" s="60"/>
      <c r="E12" s="60"/>
      <c r="F12" s="60"/>
      <c r="G12" s="60"/>
      <c r="H12" s="60"/>
      <c r="I12" s="60"/>
      <c r="J12" s="60"/>
    </row>
    <row r="13" spans="1:10" ht="40.5" customHeight="1" thickBot="1">
      <c r="A13" s="38" t="s">
        <v>46</v>
      </c>
      <c r="B13" s="39"/>
      <c r="C13" s="39"/>
      <c r="D13" s="39"/>
      <c r="E13" s="39"/>
      <c r="F13" s="40"/>
      <c r="G13" s="58" t="s">
        <v>41</v>
      </c>
      <c r="H13" s="59"/>
      <c r="I13" s="21" t="s">
        <v>40</v>
      </c>
      <c r="J13" s="14" t="s">
        <v>39</v>
      </c>
    </row>
    <row r="14" spans="1:10" ht="14.25">
      <c r="A14" s="33" t="s">
        <v>33</v>
      </c>
      <c r="B14" s="24"/>
      <c r="C14" s="24"/>
      <c r="D14" s="24"/>
      <c r="E14" s="24"/>
      <c r="F14" s="34"/>
      <c r="G14" s="41">
        <f aca="true" t="shared" si="0" ref="G14:G36">I14/12</f>
        <v>708.3333333333334</v>
      </c>
      <c r="H14" s="42"/>
      <c r="I14" s="10">
        <v>8500</v>
      </c>
      <c r="J14" s="15">
        <f>G14/3203.35</f>
        <v>0.22112267886223277</v>
      </c>
    </row>
    <row r="15" spans="1:10" ht="42.75" customHeight="1">
      <c r="A15" s="45" t="s">
        <v>34</v>
      </c>
      <c r="B15" s="46"/>
      <c r="C15" s="46"/>
      <c r="D15" s="46"/>
      <c r="E15" s="46"/>
      <c r="F15" s="47"/>
      <c r="G15" s="48">
        <f t="shared" si="0"/>
        <v>5666.666666666667</v>
      </c>
      <c r="H15" s="49"/>
      <c r="I15" s="19">
        <v>68000</v>
      </c>
      <c r="J15" s="20">
        <f aca="true" t="shared" si="1" ref="J15:J36">G15/3203.35</f>
        <v>1.7689814308978622</v>
      </c>
    </row>
    <row r="16" spans="1:10" ht="44.25" customHeight="1">
      <c r="A16" s="45" t="s">
        <v>35</v>
      </c>
      <c r="B16" s="46"/>
      <c r="C16" s="46"/>
      <c r="D16" s="46"/>
      <c r="E16" s="46"/>
      <c r="F16" s="47"/>
      <c r="G16" s="48">
        <f t="shared" si="0"/>
        <v>6166.666666666667</v>
      </c>
      <c r="H16" s="49"/>
      <c r="I16" s="19">
        <v>74000</v>
      </c>
      <c r="J16" s="20">
        <f t="shared" si="1"/>
        <v>1.9250680277417913</v>
      </c>
    </row>
    <row r="17" spans="1:10" ht="30.75" customHeight="1">
      <c r="A17" s="45" t="s">
        <v>36</v>
      </c>
      <c r="B17" s="46"/>
      <c r="C17" s="46"/>
      <c r="D17" s="46"/>
      <c r="E17" s="46"/>
      <c r="F17" s="47"/>
      <c r="G17" s="48">
        <f t="shared" si="0"/>
        <v>625</v>
      </c>
      <c r="H17" s="49"/>
      <c r="I17" s="19">
        <v>7500</v>
      </c>
      <c r="J17" s="20">
        <f t="shared" si="1"/>
        <v>0.19510824605491128</v>
      </c>
    </row>
    <row r="18" spans="1:10" ht="14.25">
      <c r="A18" s="33" t="s">
        <v>37</v>
      </c>
      <c r="B18" s="24"/>
      <c r="C18" s="24"/>
      <c r="D18" s="24"/>
      <c r="E18" s="24"/>
      <c r="F18" s="34"/>
      <c r="G18" s="43">
        <f>I18/12</f>
        <v>2835</v>
      </c>
      <c r="H18" s="44"/>
      <c r="I18" s="10">
        <v>34020</v>
      </c>
      <c r="J18" s="15">
        <f t="shared" si="1"/>
        <v>0.8850110041050775</v>
      </c>
    </row>
    <row r="19" spans="1:10" ht="14.25">
      <c r="A19" s="33" t="s">
        <v>4</v>
      </c>
      <c r="B19" s="24"/>
      <c r="C19" s="24"/>
      <c r="D19" s="24"/>
      <c r="E19" s="24"/>
      <c r="F19" s="34"/>
      <c r="G19" s="43">
        <f>I19/12</f>
        <v>283.3333333333333</v>
      </c>
      <c r="H19" s="44"/>
      <c r="I19" s="10">
        <v>3400</v>
      </c>
      <c r="J19" s="15">
        <f>G19/3203.35</f>
        <v>0.08844907154489311</v>
      </c>
    </row>
    <row r="20" spans="1:10" ht="14.25">
      <c r="A20" s="33" t="s">
        <v>48</v>
      </c>
      <c r="B20" s="24"/>
      <c r="C20" s="24"/>
      <c r="D20" s="24"/>
      <c r="E20" s="24"/>
      <c r="F20" s="34"/>
      <c r="G20" s="43">
        <f t="shared" si="0"/>
        <v>3750</v>
      </c>
      <c r="H20" s="44"/>
      <c r="I20" s="10">
        <v>45000</v>
      </c>
      <c r="J20" s="15">
        <f t="shared" si="1"/>
        <v>1.1706494763294677</v>
      </c>
    </row>
    <row r="21" spans="1:10" ht="14.25">
      <c r="A21" s="33" t="s">
        <v>38</v>
      </c>
      <c r="B21" s="24"/>
      <c r="C21" s="24"/>
      <c r="D21" s="24"/>
      <c r="E21" s="24"/>
      <c r="F21" s="34"/>
      <c r="G21" s="43">
        <f>I21/12</f>
        <v>458.3333333333333</v>
      </c>
      <c r="H21" s="44"/>
      <c r="I21" s="10">
        <v>5500</v>
      </c>
      <c r="J21" s="15">
        <f t="shared" si="1"/>
        <v>0.14307938044026827</v>
      </c>
    </row>
    <row r="22" spans="1:10" ht="14.25">
      <c r="A22" s="33" t="s">
        <v>42</v>
      </c>
      <c r="B22" s="24"/>
      <c r="C22" s="24"/>
      <c r="D22" s="24"/>
      <c r="E22" s="24"/>
      <c r="F22" s="34"/>
      <c r="G22" s="43">
        <f t="shared" si="0"/>
        <v>4000</v>
      </c>
      <c r="H22" s="44"/>
      <c r="I22" s="12">
        <v>48000</v>
      </c>
      <c r="J22" s="15">
        <f t="shared" si="1"/>
        <v>1.248692774751432</v>
      </c>
    </row>
    <row r="23" spans="1:10" ht="14.25">
      <c r="A23" s="33" t="s">
        <v>43</v>
      </c>
      <c r="B23" s="24"/>
      <c r="C23" s="24"/>
      <c r="D23" s="24"/>
      <c r="E23" s="24"/>
      <c r="F23" s="34"/>
      <c r="G23" s="43">
        <f>I23/12</f>
        <v>2250</v>
      </c>
      <c r="H23" s="44"/>
      <c r="I23" s="12">
        <v>27000</v>
      </c>
      <c r="J23" s="15">
        <f t="shared" si="1"/>
        <v>0.7023896857976806</v>
      </c>
    </row>
    <row r="24" spans="1:10" ht="14.25">
      <c r="A24" s="33" t="s">
        <v>44</v>
      </c>
      <c r="B24" s="24"/>
      <c r="C24" s="24"/>
      <c r="D24" s="24"/>
      <c r="E24" s="24"/>
      <c r="F24" s="34"/>
      <c r="G24" s="43">
        <f t="shared" si="0"/>
        <v>250</v>
      </c>
      <c r="H24" s="44"/>
      <c r="I24" s="10">
        <v>3000</v>
      </c>
      <c r="J24" s="15">
        <f t="shared" si="1"/>
        <v>0.0780432984219645</v>
      </c>
    </row>
    <row r="25" spans="1:10" ht="14.25">
      <c r="A25" s="33" t="s">
        <v>5</v>
      </c>
      <c r="B25" s="24"/>
      <c r="C25" s="24"/>
      <c r="D25" s="24"/>
      <c r="E25" s="24"/>
      <c r="F25" s="34"/>
      <c r="G25" s="43">
        <f t="shared" si="0"/>
        <v>125</v>
      </c>
      <c r="H25" s="44"/>
      <c r="I25" s="10">
        <v>1500</v>
      </c>
      <c r="J25" s="15">
        <f t="shared" si="1"/>
        <v>0.03902164921098225</v>
      </c>
    </row>
    <row r="26" spans="1:10" ht="14.25">
      <c r="A26" s="33" t="s">
        <v>6</v>
      </c>
      <c r="B26" s="24"/>
      <c r="C26" s="24"/>
      <c r="D26" s="24"/>
      <c r="E26" s="24"/>
      <c r="F26" s="34"/>
      <c r="G26" s="43">
        <f t="shared" si="0"/>
        <v>41.666666666666664</v>
      </c>
      <c r="H26" s="44"/>
      <c r="I26" s="10">
        <v>500</v>
      </c>
      <c r="J26" s="15">
        <f t="shared" si="1"/>
        <v>0.013007216403660751</v>
      </c>
    </row>
    <row r="27" spans="1:10" ht="14.25">
      <c r="A27" s="33" t="s">
        <v>7</v>
      </c>
      <c r="B27" s="24"/>
      <c r="C27" s="24"/>
      <c r="D27" s="24"/>
      <c r="E27" s="24"/>
      <c r="F27" s="34"/>
      <c r="G27" s="43">
        <f t="shared" si="0"/>
        <v>416.6666666666667</v>
      </c>
      <c r="H27" s="44"/>
      <c r="I27" s="10">
        <v>5000</v>
      </c>
      <c r="J27" s="15">
        <f t="shared" si="1"/>
        <v>0.1300721640366075</v>
      </c>
    </row>
    <row r="28" spans="1:10" ht="14.25">
      <c r="A28" s="33" t="s">
        <v>12</v>
      </c>
      <c r="B28" s="24"/>
      <c r="C28" s="24"/>
      <c r="D28" s="24"/>
      <c r="E28" s="24"/>
      <c r="F28" s="34"/>
      <c r="G28" s="43">
        <f>I28/12</f>
        <v>2500</v>
      </c>
      <c r="H28" s="44"/>
      <c r="I28" s="11">
        <v>30000</v>
      </c>
      <c r="J28" s="15">
        <f>G28/3203.35</f>
        <v>0.7804329842196451</v>
      </c>
    </row>
    <row r="29" spans="1:10" ht="14.25">
      <c r="A29" s="33" t="s">
        <v>8</v>
      </c>
      <c r="B29" s="24"/>
      <c r="C29" s="24"/>
      <c r="D29" s="24"/>
      <c r="E29" s="24"/>
      <c r="F29" s="34"/>
      <c r="G29" s="43">
        <f t="shared" si="0"/>
        <v>346.45</v>
      </c>
      <c r="H29" s="44"/>
      <c r="I29" s="10">
        <v>4157.4</v>
      </c>
      <c r="J29" s="15">
        <f t="shared" si="1"/>
        <v>0.10815240295315841</v>
      </c>
    </row>
    <row r="30" spans="1:10" ht="14.25">
      <c r="A30" s="33" t="s">
        <v>16</v>
      </c>
      <c r="B30" s="24"/>
      <c r="C30" s="24"/>
      <c r="D30" s="24"/>
      <c r="E30" s="24"/>
      <c r="F30" s="34"/>
      <c r="G30" s="43">
        <f>I30/12</f>
        <v>1083.3333333333333</v>
      </c>
      <c r="H30" s="44"/>
      <c r="I30" s="10">
        <v>13000</v>
      </c>
      <c r="J30" s="15">
        <f>G30/3203.35</f>
        <v>0.3381876264951795</v>
      </c>
    </row>
    <row r="31" spans="1:10" ht="14.25">
      <c r="A31" s="33" t="s">
        <v>9</v>
      </c>
      <c r="B31" s="24"/>
      <c r="C31" s="24"/>
      <c r="D31" s="24"/>
      <c r="E31" s="24"/>
      <c r="F31" s="34"/>
      <c r="G31" s="43">
        <f t="shared" si="0"/>
        <v>316.6666666666667</v>
      </c>
      <c r="H31" s="44"/>
      <c r="I31" s="10">
        <v>3800</v>
      </c>
      <c r="J31" s="15">
        <f t="shared" si="1"/>
        <v>0.09885484466782171</v>
      </c>
    </row>
    <row r="32" spans="1:10" ht="14.25">
      <c r="A32" s="33" t="s">
        <v>10</v>
      </c>
      <c r="B32" s="24"/>
      <c r="C32" s="24"/>
      <c r="D32" s="24"/>
      <c r="E32" s="24"/>
      <c r="F32" s="34"/>
      <c r="G32" s="43">
        <f t="shared" si="0"/>
        <v>791.6666666666666</v>
      </c>
      <c r="H32" s="44"/>
      <c r="I32" s="10">
        <v>9500</v>
      </c>
      <c r="J32" s="15">
        <f t="shared" si="1"/>
        <v>0.24713711166955427</v>
      </c>
    </row>
    <row r="33" spans="1:10" ht="14.25">
      <c r="A33" s="33" t="s">
        <v>11</v>
      </c>
      <c r="B33" s="24"/>
      <c r="C33" s="24"/>
      <c r="D33" s="24"/>
      <c r="E33" s="24"/>
      <c r="F33" s="34"/>
      <c r="G33" s="43">
        <f t="shared" si="0"/>
        <v>250</v>
      </c>
      <c r="H33" s="44"/>
      <c r="I33" s="11">
        <v>3000</v>
      </c>
      <c r="J33" s="15">
        <f t="shared" si="1"/>
        <v>0.0780432984219645</v>
      </c>
    </row>
    <row r="34" spans="1:10" ht="14.25">
      <c r="A34" s="33" t="s">
        <v>13</v>
      </c>
      <c r="B34" s="24"/>
      <c r="C34" s="24"/>
      <c r="D34" s="24"/>
      <c r="E34" s="24"/>
      <c r="F34" s="34"/>
      <c r="G34" s="43">
        <f t="shared" si="0"/>
        <v>208.33333333333334</v>
      </c>
      <c r="H34" s="44"/>
      <c r="I34" s="10">
        <v>2500</v>
      </c>
      <c r="J34" s="15">
        <f t="shared" si="1"/>
        <v>0.06503608201830376</v>
      </c>
    </row>
    <row r="35" spans="1:10" ht="14.25">
      <c r="A35" s="33" t="s">
        <v>14</v>
      </c>
      <c r="B35" s="24"/>
      <c r="C35" s="24"/>
      <c r="D35" s="24"/>
      <c r="E35" s="24"/>
      <c r="F35" s="34"/>
      <c r="G35" s="43">
        <f>I35/12</f>
        <v>316.6666666666667</v>
      </c>
      <c r="H35" s="44"/>
      <c r="I35" s="11">
        <v>3800</v>
      </c>
      <c r="J35" s="15">
        <f t="shared" si="1"/>
        <v>0.09885484466782171</v>
      </c>
    </row>
    <row r="36" spans="1:10" ht="15" thickBot="1">
      <c r="A36" s="66" t="s">
        <v>22</v>
      </c>
      <c r="B36" s="67"/>
      <c r="C36" s="67"/>
      <c r="D36" s="67"/>
      <c r="E36" s="67"/>
      <c r="F36" s="68"/>
      <c r="G36" s="50">
        <f t="shared" si="0"/>
        <v>1601.6666666666667</v>
      </c>
      <c r="H36" s="51"/>
      <c r="I36" s="11">
        <v>19220</v>
      </c>
      <c r="J36" s="15">
        <f t="shared" si="1"/>
        <v>0.4999973985567193</v>
      </c>
    </row>
    <row r="37" spans="1:10" ht="15.75" thickBot="1">
      <c r="A37" s="52" t="s">
        <v>15</v>
      </c>
      <c r="B37" s="53"/>
      <c r="C37" s="53"/>
      <c r="D37" s="53"/>
      <c r="E37" s="53"/>
      <c r="F37" s="54"/>
      <c r="G37" s="55">
        <f>SUM(G14:H36)</f>
        <v>34991.450000000004</v>
      </c>
      <c r="H37" s="56"/>
      <c r="I37" s="13">
        <f>SUM(I14:I36)</f>
        <v>419897.4</v>
      </c>
      <c r="J37" s="17">
        <f>SUM(J14:J36)</f>
        <v>10.923392698268994</v>
      </c>
    </row>
    <row r="38" spans="1:10" ht="13.5" thickBot="1">
      <c r="A38" s="75"/>
      <c r="B38" s="75"/>
      <c r="C38" s="75"/>
      <c r="D38" s="75"/>
      <c r="E38" s="75"/>
      <c r="F38" s="75"/>
      <c r="G38" s="75"/>
      <c r="H38" s="75"/>
      <c r="I38" s="75"/>
      <c r="J38" s="75"/>
    </row>
    <row r="39" spans="1:10" ht="44.25" customHeight="1" thickBot="1">
      <c r="A39" s="69" t="s">
        <v>45</v>
      </c>
      <c r="B39" s="70"/>
      <c r="C39" s="70"/>
      <c r="D39" s="70"/>
      <c r="E39" s="70"/>
      <c r="F39" s="70"/>
      <c r="G39" s="70"/>
      <c r="H39" s="71"/>
      <c r="I39" s="18" t="s">
        <v>32</v>
      </c>
      <c r="J39" s="14" t="s">
        <v>27</v>
      </c>
    </row>
    <row r="40" spans="1:10" ht="14.25">
      <c r="A40" s="64" t="s">
        <v>29</v>
      </c>
      <c r="B40" s="65"/>
      <c r="C40" s="65"/>
      <c r="D40" s="65"/>
      <c r="E40" s="65"/>
      <c r="F40" s="65"/>
      <c r="G40" s="65"/>
      <c r="H40" s="29"/>
      <c r="I40" s="9">
        <v>60000</v>
      </c>
      <c r="J40" s="15">
        <f>I40/12/3203.35</f>
        <v>1.5608659684392903</v>
      </c>
    </row>
    <row r="41" spans="1:10" ht="14.25">
      <c r="A41" s="64" t="s">
        <v>28</v>
      </c>
      <c r="B41" s="65"/>
      <c r="C41" s="65"/>
      <c r="D41" s="65"/>
      <c r="E41" s="65"/>
      <c r="F41" s="65"/>
      <c r="G41" s="65"/>
      <c r="H41" s="29"/>
      <c r="I41" s="7">
        <v>50000</v>
      </c>
      <c r="J41" s="15">
        <f>I41/12/3203.35</f>
        <v>1.3007216403660753</v>
      </c>
    </row>
    <row r="42" spans="1:10" ht="14.25">
      <c r="A42" s="64" t="s">
        <v>31</v>
      </c>
      <c r="B42" s="65"/>
      <c r="C42" s="65"/>
      <c r="D42" s="65"/>
      <c r="E42" s="65"/>
      <c r="F42" s="65"/>
      <c r="G42" s="65"/>
      <c r="H42" s="29"/>
      <c r="I42" s="7">
        <v>8000</v>
      </c>
      <c r="J42" s="15">
        <f>I42/12/3203.35</f>
        <v>0.20811546245857201</v>
      </c>
    </row>
    <row r="43" spans="1:10" ht="14.25">
      <c r="A43" s="64" t="s">
        <v>30</v>
      </c>
      <c r="B43" s="65"/>
      <c r="C43" s="65"/>
      <c r="D43" s="65"/>
      <c r="E43" s="65"/>
      <c r="F43" s="65"/>
      <c r="G43" s="65"/>
      <c r="H43" s="29"/>
      <c r="I43" s="7">
        <v>150000</v>
      </c>
      <c r="J43" s="15">
        <f>I43/12/3203.35</f>
        <v>3.902164921098225</v>
      </c>
    </row>
    <row r="44" spans="1:10" ht="15" thickBot="1">
      <c r="A44" s="35" t="s">
        <v>24</v>
      </c>
      <c r="B44" s="36"/>
      <c r="C44" s="36"/>
      <c r="D44" s="36"/>
      <c r="E44" s="36"/>
      <c r="F44" s="36"/>
      <c r="G44" s="36"/>
      <c r="H44" s="37"/>
      <c r="I44" s="8">
        <v>60000</v>
      </c>
      <c r="J44" s="16">
        <f>I44/12/3203.35</f>
        <v>1.5608659684392903</v>
      </c>
    </row>
    <row r="45" spans="1:10" ht="15.75" thickBot="1">
      <c r="A45" s="61" t="s">
        <v>15</v>
      </c>
      <c r="B45" s="62"/>
      <c r="C45" s="62"/>
      <c r="D45" s="62"/>
      <c r="E45" s="62"/>
      <c r="F45" s="62"/>
      <c r="G45" s="62"/>
      <c r="H45" s="63"/>
      <c r="I45" s="1">
        <f>SUM(I40:I44)</f>
        <v>328000</v>
      </c>
      <c r="J45" s="1">
        <f>SUM(J40:J44)</f>
        <v>8.532733960801453</v>
      </c>
    </row>
    <row r="46" spans="1:10" ht="12.75">
      <c r="A46" s="76"/>
      <c r="B46" s="76"/>
      <c r="C46" s="76"/>
      <c r="D46" s="76"/>
      <c r="E46" s="76"/>
      <c r="F46" s="76"/>
      <c r="G46" s="76"/>
      <c r="H46" s="76"/>
      <c r="I46" s="76"/>
      <c r="J46" s="76"/>
    </row>
    <row r="47" spans="1:10" ht="60" customHeight="1">
      <c r="A47" s="74" t="s">
        <v>50</v>
      </c>
      <c r="B47" s="74"/>
      <c r="C47" s="74"/>
      <c r="D47" s="74"/>
      <c r="E47" s="74"/>
      <c r="F47" s="74"/>
      <c r="G47" s="74"/>
      <c r="H47" s="74"/>
      <c r="I47" s="74"/>
      <c r="J47" s="74"/>
    </row>
  </sheetData>
  <mergeCells count="77">
    <mergeCell ref="A5:J5"/>
    <mergeCell ref="A3:J3"/>
    <mergeCell ref="A4:J4"/>
    <mergeCell ref="A47:J47"/>
    <mergeCell ref="A30:F30"/>
    <mergeCell ref="G30:H30"/>
    <mergeCell ref="A38:J38"/>
    <mergeCell ref="A46:J46"/>
    <mergeCell ref="A35:F35"/>
    <mergeCell ref="G35:H35"/>
    <mergeCell ref="A45:H45"/>
    <mergeCell ref="A43:H43"/>
    <mergeCell ref="A36:F36"/>
    <mergeCell ref="A22:F22"/>
    <mergeCell ref="A40:H40"/>
    <mergeCell ref="A41:H41"/>
    <mergeCell ref="A39:H39"/>
    <mergeCell ref="A42:H42"/>
    <mergeCell ref="A33:F33"/>
    <mergeCell ref="G33:H33"/>
    <mergeCell ref="A21:F21"/>
    <mergeCell ref="G21:H21"/>
    <mergeCell ref="A24:F24"/>
    <mergeCell ref="G24:H24"/>
    <mergeCell ref="A11:D11"/>
    <mergeCell ref="A12:J12"/>
    <mergeCell ref="A19:F19"/>
    <mergeCell ref="G19:H19"/>
    <mergeCell ref="A17:F17"/>
    <mergeCell ref="G17:H17"/>
    <mergeCell ref="A16:F16"/>
    <mergeCell ref="A1:J1"/>
    <mergeCell ref="A2:J2"/>
    <mergeCell ref="A23:F23"/>
    <mergeCell ref="G23:H23"/>
    <mergeCell ref="A18:F18"/>
    <mergeCell ref="G18:H18"/>
    <mergeCell ref="G20:H20"/>
    <mergeCell ref="G13:H13"/>
    <mergeCell ref="A10:D10"/>
    <mergeCell ref="G16:H16"/>
    <mergeCell ref="A34:F34"/>
    <mergeCell ref="G34:H34"/>
    <mergeCell ref="G36:H36"/>
    <mergeCell ref="A37:F37"/>
    <mergeCell ref="G37:H37"/>
    <mergeCell ref="A31:F31"/>
    <mergeCell ref="G31:H31"/>
    <mergeCell ref="A32:F32"/>
    <mergeCell ref="G32:H32"/>
    <mergeCell ref="A29:F29"/>
    <mergeCell ref="G29:H29"/>
    <mergeCell ref="A26:F26"/>
    <mergeCell ref="G26:H26"/>
    <mergeCell ref="A27:F27"/>
    <mergeCell ref="G27:H27"/>
    <mergeCell ref="A28:F28"/>
    <mergeCell ref="G28:H28"/>
    <mergeCell ref="A20:F20"/>
    <mergeCell ref="A44:H44"/>
    <mergeCell ref="A13:F13"/>
    <mergeCell ref="A14:F14"/>
    <mergeCell ref="G14:H14"/>
    <mergeCell ref="A25:F25"/>
    <mergeCell ref="G25:H25"/>
    <mergeCell ref="A15:F15"/>
    <mergeCell ref="G15:H15"/>
    <mergeCell ref="G22:H22"/>
    <mergeCell ref="G10:I10"/>
    <mergeCell ref="A8:D8"/>
    <mergeCell ref="A9:D9"/>
    <mergeCell ref="A6:D6"/>
    <mergeCell ref="A7:D7"/>
    <mergeCell ref="F6:J6"/>
    <mergeCell ref="F7:H7"/>
    <mergeCell ref="F8:H8"/>
    <mergeCell ref="F9:H9"/>
  </mergeCells>
  <printOptions/>
  <pageMargins left="0.67" right="0.4" top="1" bottom="1" header="0.5" footer="0.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2015-04-25T11:49:03Z</cp:lastPrinted>
  <dcterms:created xsi:type="dcterms:W3CDTF">1996-10-08T23:32:33Z</dcterms:created>
  <dcterms:modified xsi:type="dcterms:W3CDTF">2015-04-26T07:06:02Z</dcterms:modified>
  <cp:category/>
  <cp:version/>
  <cp:contentType/>
  <cp:contentStatus/>
</cp:coreProperties>
</file>