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<sst xmlns="http://schemas.openxmlformats.org/spreadsheetml/2006/main" count="339" uniqueCount="153">
  <si>
    <t>N</t>
  </si>
  <si>
    <t>п/п</t>
  </si>
  <si>
    <t>Наименование работ</t>
  </si>
  <si>
    <t>Периодичность</t>
  </si>
  <si>
    <t>Стоимость услуг и работ в год (руб.)</t>
  </si>
  <si>
    <t>Стоимость на 1 кв. метр площади (руб.</t>
  </si>
  <si>
    <t>в месяц)</t>
  </si>
  <si>
    <t>1.</t>
  </si>
  <si>
    <t>Подметание полов во всех помещениях общего пользования, кабинах лифта, их влажная уборка</t>
  </si>
  <si>
    <r>
      <t>1</t>
    </r>
    <r>
      <rPr>
        <sz val="10"/>
        <rFont val="Times New Roman"/>
        <family val="1"/>
      </rPr>
      <t xml:space="preserve"> раз в неделю</t>
    </r>
  </si>
  <si>
    <r>
      <t>1</t>
    </r>
    <r>
      <rPr>
        <sz val="10"/>
        <rFont val="Times New Roman"/>
        <family val="1"/>
      </rPr>
      <t xml:space="preserve"> раз  в неделю</t>
    </r>
  </si>
  <si>
    <t>2.</t>
  </si>
  <si>
    <t>Очистка и влажная уборка мусорных камер</t>
  </si>
  <si>
    <t>___-__ раз(а) в неделю</t>
  </si>
  <si>
    <t>3.</t>
  </si>
  <si>
    <t>Мытье и протирка закрывающих устройств мусоропровода</t>
  </si>
  <si>
    <t>__-___ раз(а) в месяц</t>
  </si>
  <si>
    <t>4.</t>
  </si>
  <si>
    <t>Протирка пыли с колпаков светильников, подоконников в помещениях общего пользования</t>
  </si>
  <si>
    <r>
      <t>12</t>
    </r>
    <r>
      <rPr>
        <sz val="10"/>
        <rFont val="Times New Roman"/>
        <family val="1"/>
      </rPr>
      <t xml:space="preserve"> раз в год</t>
    </r>
  </si>
  <si>
    <t>5.</t>
  </si>
  <si>
    <t>Мытье и протирка дверей и окон в помещениях общего пользования,</t>
  </si>
  <si>
    <t>6.</t>
  </si>
  <si>
    <t>Уборка чердачного и подвального помещений</t>
  </si>
  <si>
    <r>
      <t>1</t>
    </r>
    <r>
      <rPr>
        <sz val="10"/>
        <rFont val="Times New Roman"/>
        <family val="1"/>
      </rPr>
      <t xml:space="preserve"> раз в год</t>
    </r>
  </si>
  <si>
    <t>7.</t>
  </si>
  <si>
    <t>Подготовка зданий к праздникам</t>
  </si>
  <si>
    <r>
      <t>2</t>
    </r>
    <r>
      <rPr>
        <sz val="10"/>
        <rFont val="Times New Roman"/>
        <family val="1"/>
      </rPr>
      <t xml:space="preserve"> раз(а) в год</t>
    </r>
  </si>
  <si>
    <t>8.</t>
  </si>
  <si>
    <t>Санитарная уборка и очистка помещений, относящихся к общему имуществу (чердаков, подвалов)</t>
  </si>
  <si>
    <t>По мере необходимости</t>
  </si>
  <si>
    <t>9.</t>
  </si>
  <si>
    <t>Сбрасывание снега, сбивание сосулек с крыш, козырьков, балконов и иных выступающих частей стен. При угрозе самопроизвольного схода снега и наледи с крыш принять срочные меры по обеспечению безопасности людей (опасные участки огородить)</t>
  </si>
  <si>
    <t xml:space="preserve">II. Содержание земельного участка и расположенных на нем объектов, входящих в состав общего имущества в многоквартирном доме                                                                                                              6,16                1,57                                                                                        </t>
  </si>
  <si>
    <t>10.</t>
  </si>
  <si>
    <t>Подметание земельного участка</t>
  </si>
  <si>
    <t>в летний период</t>
  </si>
  <si>
    <r>
      <t>6</t>
    </r>
    <r>
      <rPr>
        <sz val="10"/>
        <rFont val="Times New Roman"/>
        <family val="1"/>
      </rPr>
      <t xml:space="preserve"> раз в неделю</t>
    </r>
  </si>
  <si>
    <t>11.</t>
  </si>
  <si>
    <t>Полив тротуаров</t>
  </si>
  <si>
    <t>12.</t>
  </si>
  <si>
    <t>Уборка мусора с газона, очистка урн</t>
  </si>
  <si>
    <t>13.</t>
  </si>
  <si>
    <t>Уборка мусора на контейнерных площадках</t>
  </si>
  <si>
    <t>14.</t>
  </si>
  <si>
    <t>Полив газонов</t>
  </si>
  <si>
    <t>-</t>
  </si>
  <si>
    <t>15.</t>
  </si>
  <si>
    <t>Стрижка газона</t>
  </si>
  <si>
    <t>16.</t>
  </si>
  <si>
    <t>Подрезка деревьев и кустов</t>
  </si>
  <si>
    <t>17.</t>
  </si>
  <si>
    <t>Очистка и ремонт детских и спортивных площадок, элементов благоустройства</t>
  </si>
  <si>
    <t>По мере перехода</t>
  </si>
  <si>
    <t>к эксплуатации в весенне-летний период</t>
  </si>
  <si>
    <t>18.</t>
  </si>
  <si>
    <t>Сдвижка и подметание снега при отсутствии снегопадов</t>
  </si>
  <si>
    <r>
      <t>2</t>
    </r>
    <r>
      <rPr>
        <sz val="10"/>
        <rFont val="Times New Roman"/>
        <family val="1"/>
      </rPr>
      <t xml:space="preserve"> раз в неделю</t>
    </r>
  </si>
  <si>
    <t>19.</t>
  </si>
  <si>
    <t>Сдвижка и подметание снега при снегопаде</t>
  </si>
  <si>
    <r>
      <t xml:space="preserve">По мере необходимости. Начало работ не позднее </t>
    </r>
    <r>
      <rPr>
        <u val="single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часов после начала снегопада</t>
    </r>
  </si>
  <si>
    <t>20.</t>
  </si>
  <si>
    <t>Ликвидация скользкости</t>
  </si>
  <si>
    <t>21.</t>
  </si>
  <si>
    <t>Ямочный ремонт подъездных путей на земельном участке (придомовой территории)</t>
  </si>
  <si>
    <t>22.</t>
  </si>
  <si>
    <t>Вывоз бытовых отходов</t>
  </si>
  <si>
    <t>Ежедневно</t>
  </si>
  <si>
    <t>23.</t>
  </si>
  <si>
    <t>Вывоз крупногабаритного мусора</t>
  </si>
  <si>
    <t xml:space="preserve"> По мере необходимости</t>
  </si>
  <si>
    <t>0.4</t>
  </si>
  <si>
    <t>24.</t>
  </si>
  <si>
    <t>Укрепление водосточных труб, колен и воронок</t>
  </si>
  <si>
    <t>25.</t>
  </si>
  <si>
    <t>Расконсервирование и ремонт поливочной системы, консервация системы центрального отопления, ремонт просевшей отмостки</t>
  </si>
  <si>
    <t>к эксплуатации дома</t>
  </si>
  <si>
    <t>в весенне-летний период</t>
  </si>
  <si>
    <t>26.</t>
  </si>
  <si>
    <t>Замена разбитых стекол окон и дверей в помещениях общего пользования</t>
  </si>
  <si>
    <t>27.</t>
  </si>
  <si>
    <t>Ремонт, регулировка и испытание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</si>
  <si>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28.</t>
  </si>
  <si>
    <t>Промывка и опрессовка систем центрального отопления</t>
  </si>
  <si>
    <t>29.</t>
  </si>
  <si>
    <t>Очистка кровли от мусора и грязи</t>
  </si>
  <si>
    <t>По мере необходимости, но не менее 2 раз в год</t>
  </si>
  <si>
    <t>30.</t>
  </si>
  <si>
    <t>Проведение технических осмотров и устранение незначительных неисправностей в системах водопровода и канализации, теплоснабжения электротехнических устройств</t>
  </si>
  <si>
    <t>Прочистка канализационного лежака - по мере необходимости.</t>
  </si>
  <si>
    <t>Проверка исправности канализационных вытяжек - по мере необходимости.</t>
  </si>
  <si>
    <t>Проверка наличия тяги в дымовентиляционных каналах - 4 проверки в год.</t>
  </si>
  <si>
    <r>
      <t>Проверка заземления оболочки электрокабеля, замеры сопротивления изоляции проводов -</t>
    </r>
    <r>
      <rPr>
        <u val="single"/>
        <sz val="10"/>
        <rFont val="Times New Roman"/>
        <family val="1"/>
      </rPr>
      <t xml:space="preserve"> 2</t>
    </r>
    <r>
      <rPr>
        <sz val="10"/>
        <rFont val="Times New Roman"/>
        <family val="1"/>
      </rPr>
      <t xml:space="preserve"> раз в год</t>
    </r>
  </si>
  <si>
    <t>31.</t>
  </si>
  <si>
    <t>Регулировка и наладка систем отопления</t>
  </si>
  <si>
    <t>По мере надобности</t>
  </si>
  <si>
    <t>32.</t>
  </si>
  <si>
    <t>Поверка и ремонт коллективных приборов учета</t>
  </si>
  <si>
    <t xml:space="preserve">VI. </t>
  </si>
  <si>
    <t>Содержание лифтов</t>
  </si>
  <si>
    <t>33.</t>
  </si>
  <si>
    <t>Эксплуатация лифтов и лифтового хозяйства</t>
  </si>
  <si>
    <t>Ежедневно круглосуточно</t>
  </si>
  <si>
    <t>34.</t>
  </si>
  <si>
    <t>Обслуживание ламп-сигналов</t>
  </si>
  <si>
    <t>35.</t>
  </si>
  <si>
    <t>Обслуживание систем дымоудаления и противопожарной безопасности</t>
  </si>
  <si>
    <t>Ежемесячно</t>
  </si>
  <si>
    <t>36.</t>
  </si>
  <si>
    <t>Согласно требованиям технических регламентов</t>
  </si>
  <si>
    <t>37.</t>
  </si>
  <si>
    <t>Устранение аварий</t>
  </si>
  <si>
    <t>На системах водоснабжения, теплоснабжения, газоснабжения</t>
  </si>
  <si>
    <r>
      <t xml:space="preserve">в течение </t>
    </r>
    <r>
      <rPr>
        <u val="single"/>
        <sz val="10"/>
        <rFont val="Times New Roman"/>
        <family val="1"/>
      </rPr>
      <t>60</t>
    </r>
    <r>
      <rPr>
        <sz val="10"/>
        <rFont val="Times New Roman"/>
        <family val="1"/>
      </rPr>
      <t xml:space="preserve"> минут после получения заявки диспетчером</t>
    </r>
  </si>
  <si>
    <t>38.</t>
  </si>
  <si>
    <t>Выполнение заявок населения</t>
  </si>
  <si>
    <r>
      <t xml:space="preserve">Протечка кровли – в </t>
    </r>
    <r>
      <rPr>
        <u val="single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сутки,</t>
    </r>
  </si>
  <si>
    <r>
      <t xml:space="preserve">нарушение водоотвода - в </t>
    </r>
    <r>
      <rPr>
        <u val="single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сутки,</t>
    </r>
  </si>
  <si>
    <t>39.</t>
  </si>
  <si>
    <t>Итого:</t>
  </si>
  <si>
    <t>Ведение лицевых счетов граждан</t>
  </si>
  <si>
    <t>Обеспечение выполнения обязанностей по регистрации граждан по месту жительства</t>
  </si>
  <si>
    <t>в соответствии с действующим законодательством</t>
  </si>
  <si>
    <t>На период действия договора</t>
  </si>
  <si>
    <t>Печать и доставка платежных документов</t>
  </si>
  <si>
    <t>Ведение работы с неплательщиками жилищно-коммунальных услуг</t>
  </si>
  <si>
    <t>Ведущий экономист ООО «УПРАВДОМ»                                                                З.Е.Матвеева</t>
  </si>
  <si>
    <t>Работы по содержанию помещений общего пользования</t>
  </si>
  <si>
    <t xml:space="preserve">II.                                                                                                                                                                                                   </t>
  </si>
  <si>
    <t xml:space="preserve">III. </t>
  </si>
  <si>
    <t xml:space="preserve"> Услуги вывоза бытовых отходов и крупногабаритного мусора                                      </t>
  </si>
  <si>
    <t xml:space="preserve">IV.                                     </t>
  </si>
  <si>
    <t xml:space="preserve">IV. Подготовка многоквартирного дома к сезонной эксплуатации                                      </t>
  </si>
  <si>
    <t xml:space="preserve">V. </t>
  </si>
  <si>
    <t>Проведение технических осмотров и мелкий ремонт                                                          40.4               3.1</t>
  </si>
  <si>
    <t xml:space="preserve">VII.                                                     </t>
  </si>
  <si>
    <t xml:space="preserve"> Устранение аварий и выполнение заявок населения                                                    </t>
  </si>
  <si>
    <t>VIII.</t>
  </si>
  <si>
    <r>
      <t>Услуги и работы по управлению многоквартирным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домом                                                 4,8                  0,4</t>
    </r>
  </si>
  <si>
    <t>По мере перехода к экплуатации дома в осенне-зимний период</t>
  </si>
  <si>
    <t>Проведение электротехнических замеров:сопротивления, изоляции, фазы-нуль</t>
  </si>
  <si>
    <r>
      <t xml:space="preserve">замена разбитого стекла - в </t>
    </r>
    <r>
      <rPr>
        <u val="single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сутки , неисправность освещения мест общего пользования - в </t>
    </r>
    <r>
      <rPr>
        <u val="single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суток, неисправность электрической проводки оборудования –</t>
    </r>
    <r>
      <rPr>
        <u val="single"/>
        <sz val="10"/>
        <rFont val="Times New Roman"/>
        <family val="1"/>
      </rPr>
      <t xml:space="preserve"> 6</t>
    </r>
    <r>
      <rPr>
        <sz val="10"/>
        <rFont val="Times New Roman"/>
        <family val="1"/>
      </rPr>
      <t xml:space="preserve"> часов, неисправность лифта - </t>
    </r>
    <r>
      <rPr>
        <u val="single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часов с момента получения заявки</t>
    </r>
  </si>
  <si>
    <t>Иные услуги и работы по содержанию общего имущества в многоквартирном доме</t>
  </si>
  <si>
    <t xml:space="preserve">II. Содержание земельного участка и расположенных на нем объектов, входящих в состав общего имущества в многоквартирном доме                                                                                                                                                                                                     </t>
  </si>
  <si>
    <r>
      <t>Услуги и работы по управлению многоквартирным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домом                                          </t>
    </r>
  </si>
  <si>
    <t>Подметание полов во всех помещениях общего пользования, кабинах лифта</t>
  </si>
  <si>
    <t>Влажная уборка</t>
  </si>
  <si>
    <t xml:space="preserve">Проведение технических осмотров и мелкий ремонт                                                          </t>
  </si>
  <si>
    <t>по адресу: г. Томск, ул. Мичурина, 5</t>
  </si>
  <si>
    <t>СТОИМОСТЬ</t>
  </si>
  <si>
    <t>услуг и работ по содержанию общего имущества в многоквартирном доме</t>
  </si>
  <si>
    <t>Услуги и работы по содержанию общего имущества в многоквартирном доме на 2014 - 2015 г.г.</t>
  </si>
  <si>
    <t>по адресу: г. Томск, ул.Мира 70/1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</si>
</sst>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000"/>
    <numFmt numFmtId="186" formatCode="0.000"/>
  </numFmts>
  <fonts count="43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18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top" wrapText="1"/>
    </xf>
    <xf numFmtId="0" fontId="3" fillId="0" borderId="13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5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4" fillId="0" borderId="15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4" xfId="0" applyNumberFormat="1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4" fillId="0" borderId="18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left" vertical="top" wrapText="1"/>
    </xf>
    <xf numFmtId="0" fontId="3" fillId="0" borderId="19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17" xfId="0" applyFont="1" applyBorder="1" applyAlignment="1">
      <alignment horizontal="justify" vertical="top" wrapText="1"/>
    </xf>
    <xf numFmtId="2" fontId="3" fillId="0" borderId="11" xfId="0" applyNumberFormat="1" applyFont="1" applyBorder="1" applyAlignment="1">
      <alignment horizontal="justify" vertical="top" wrapText="1"/>
    </xf>
    <xf numFmtId="2" fontId="4" fillId="0" borderId="11" xfId="0" applyNumberFormat="1" applyFont="1" applyBorder="1" applyAlignment="1">
      <alignment horizontal="justify" vertical="top" wrapText="1"/>
    </xf>
    <xf numFmtId="2" fontId="0" fillId="0" borderId="14" xfId="0" applyNumberFormat="1" applyFont="1" applyBorder="1" applyAlignment="1">
      <alignment horizontal="justify" vertical="top" wrapText="1"/>
    </xf>
    <xf numFmtId="2" fontId="4" fillId="0" borderId="14" xfId="0" applyNumberFormat="1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3" xfId="0" applyFont="1" applyBorder="1" applyAlignment="1">
      <alignment horizontal="justify" vertical="top" wrapText="1"/>
    </xf>
    <xf numFmtId="0" fontId="5" fillId="0" borderId="1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5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7">
      <selection activeCell="K15" sqref="K15"/>
    </sheetView>
  </sheetViews>
  <sheetFormatPr defaultColWidth="9.140625" defaultRowHeight="12.75"/>
  <cols>
    <col min="1" max="1" width="4.28125" style="0" customWidth="1"/>
    <col min="2" max="2" width="46.57421875" style="0" customWidth="1"/>
    <col min="3" max="3" width="17.00390625" style="0" customWidth="1"/>
    <col min="4" max="4" width="11.57421875" style="0" customWidth="1"/>
    <col min="5" max="5" width="11.28125" style="0" customWidth="1"/>
  </cols>
  <sheetData>
    <row r="1" spans="1:6" ht="18.75">
      <c r="A1" s="69" t="s">
        <v>149</v>
      </c>
      <c r="B1" s="69"/>
      <c r="C1" s="69"/>
      <c r="D1" s="69"/>
      <c r="E1" s="69"/>
      <c r="F1" s="22"/>
    </row>
    <row r="2" spans="1:6" ht="15.75">
      <c r="A2" s="70" t="s">
        <v>150</v>
      </c>
      <c r="B2" s="70"/>
      <c r="C2" s="70"/>
      <c r="D2" s="70"/>
      <c r="E2" s="70"/>
      <c r="F2" s="1"/>
    </row>
    <row r="3" spans="1:7" ht="15.75">
      <c r="A3" s="70" t="s">
        <v>152</v>
      </c>
      <c r="B3" s="70"/>
      <c r="C3" s="70"/>
      <c r="D3" s="70"/>
      <c r="E3" s="70"/>
      <c r="F3" s="1"/>
      <c r="G3" s="1"/>
    </row>
    <row r="4" spans="1:5" ht="12.75">
      <c r="A4" s="75" t="s">
        <v>151</v>
      </c>
      <c r="B4" s="76"/>
      <c r="C4" s="76"/>
      <c r="D4" s="76"/>
      <c r="E4" s="77"/>
    </row>
    <row r="5" spans="1:5" ht="63.75">
      <c r="A5" s="23" t="s">
        <v>0</v>
      </c>
      <c r="B5" s="71" t="s">
        <v>2</v>
      </c>
      <c r="C5" s="71" t="s">
        <v>3</v>
      </c>
      <c r="D5" s="73" t="s">
        <v>4</v>
      </c>
      <c r="E5" s="24" t="s">
        <v>5</v>
      </c>
    </row>
    <row r="6" spans="1:5" ht="13.5" thickBot="1">
      <c r="A6" s="2" t="s">
        <v>1</v>
      </c>
      <c r="B6" s="72"/>
      <c r="C6" s="72"/>
      <c r="D6" s="74"/>
      <c r="E6" s="3" t="s">
        <v>6</v>
      </c>
    </row>
    <row r="7" spans="1:5" ht="26.25" thickBot="1">
      <c r="A7" s="23">
        <v>1</v>
      </c>
      <c r="B7" s="28" t="s">
        <v>127</v>
      </c>
      <c r="C7" s="28"/>
      <c r="D7" s="24">
        <f>D8+D10+D14+D15+D16+D17+D18+D19</f>
        <v>108.75999999999998</v>
      </c>
      <c r="E7" s="24">
        <f>E8+E10+E14+E15+E16+E17+E18+E19</f>
        <v>2.83</v>
      </c>
    </row>
    <row r="8" spans="1:5" ht="12.75">
      <c r="A8" s="53" t="s">
        <v>7</v>
      </c>
      <c r="B8" s="53" t="s">
        <v>8</v>
      </c>
      <c r="C8" s="7" t="s">
        <v>9</v>
      </c>
      <c r="D8" s="10">
        <v>28.8</v>
      </c>
      <c r="E8" s="10">
        <v>0.66</v>
      </c>
    </row>
    <row r="9" spans="1:5" ht="12.75">
      <c r="A9" s="48"/>
      <c r="B9" s="48"/>
      <c r="C9" s="8"/>
      <c r="D9" s="11"/>
      <c r="E9" s="11"/>
    </row>
    <row r="10" spans="1:5" ht="13.5" thickBot="1">
      <c r="A10" s="48"/>
      <c r="B10" s="48"/>
      <c r="C10" s="9" t="s">
        <v>10</v>
      </c>
      <c r="D10" s="11">
        <v>76.8</v>
      </c>
      <c r="E10" s="11">
        <v>1.54</v>
      </c>
    </row>
    <row r="11" spans="1:5" ht="21" customHeight="1" thickBot="1">
      <c r="A11" s="49"/>
      <c r="B11" s="49"/>
      <c r="C11" s="9"/>
      <c r="D11" s="12"/>
      <c r="E11" s="12"/>
    </row>
    <row r="12" spans="1:5" ht="30.75" customHeight="1" thickBot="1">
      <c r="A12" s="13" t="s">
        <v>11</v>
      </c>
      <c r="B12" s="14" t="s">
        <v>12</v>
      </c>
      <c r="C12" s="14" t="s">
        <v>13</v>
      </c>
      <c r="D12" s="15"/>
      <c r="E12" s="15"/>
    </row>
    <row r="13" spans="1:5" ht="30.75" customHeight="1" thickBot="1">
      <c r="A13" s="13" t="s">
        <v>14</v>
      </c>
      <c r="B13" s="14" t="s">
        <v>15</v>
      </c>
      <c r="C13" s="14" t="s">
        <v>16</v>
      </c>
      <c r="D13" s="15"/>
      <c r="E13" s="15"/>
    </row>
    <row r="14" spans="1:5" ht="33.75" customHeight="1" thickBot="1">
      <c r="A14" s="13" t="s">
        <v>17</v>
      </c>
      <c r="B14" s="14" t="s">
        <v>18</v>
      </c>
      <c r="C14" s="9" t="s">
        <v>19</v>
      </c>
      <c r="D14" s="15">
        <v>0.6</v>
      </c>
      <c r="E14" s="15">
        <v>0.05</v>
      </c>
    </row>
    <row r="15" spans="1:5" ht="28.5" customHeight="1" thickBot="1">
      <c r="A15" s="13" t="s">
        <v>20</v>
      </c>
      <c r="B15" s="14" t="s">
        <v>21</v>
      </c>
      <c r="C15" s="9" t="s">
        <v>19</v>
      </c>
      <c r="D15" s="15">
        <v>0.84</v>
      </c>
      <c r="E15" s="15">
        <v>0.07</v>
      </c>
    </row>
    <row r="16" spans="1:5" ht="16.5" customHeight="1" thickBot="1">
      <c r="A16" s="13" t="s">
        <v>22</v>
      </c>
      <c r="B16" s="14" t="s">
        <v>23</v>
      </c>
      <c r="C16" s="9" t="s">
        <v>24</v>
      </c>
      <c r="D16" s="15">
        <v>0.1</v>
      </c>
      <c r="E16" s="15">
        <v>0.1</v>
      </c>
    </row>
    <row r="17" spans="1:5" ht="15.75" customHeight="1" thickBot="1">
      <c r="A17" s="13" t="s">
        <v>25</v>
      </c>
      <c r="B17" s="14" t="s">
        <v>26</v>
      </c>
      <c r="C17" s="9" t="s">
        <v>27</v>
      </c>
      <c r="D17" s="15">
        <v>0.1</v>
      </c>
      <c r="E17" s="15">
        <v>0.05</v>
      </c>
    </row>
    <row r="18" spans="1:5" ht="33" customHeight="1" thickBot="1">
      <c r="A18" s="13" t="s">
        <v>28</v>
      </c>
      <c r="B18" s="14" t="s">
        <v>29</v>
      </c>
      <c r="C18" s="14" t="s">
        <v>30</v>
      </c>
      <c r="D18" s="15">
        <v>0.32</v>
      </c>
      <c r="E18" s="15">
        <v>0.16</v>
      </c>
    </row>
    <row r="19" spans="1:5" ht="71.25" customHeight="1" thickBot="1">
      <c r="A19" s="13" t="s">
        <v>31</v>
      </c>
      <c r="B19" s="14" t="s">
        <v>32</v>
      </c>
      <c r="C19" s="17" t="s">
        <v>30</v>
      </c>
      <c r="D19" s="8">
        <v>1.2</v>
      </c>
      <c r="E19" s="8">
        <v>0.2</v>
      </c>
    </row>
    <row r="20" spans="1:5" ht="38.25" customHeight="1" thickBot="1">
      <c r="A20" s="29" t="s">
        <v>128</v>
      </c>
      <c r="B20" s="29" t="s">
        <v>33</v>
      </c>
      <c r="C20" s="30"/>
      <c r="D20" s="30">
        <v>12.06</v>
      </c>
      <c r="E20" s="30">
        <f>E21+E23+E24+E25+E29+E31+E32+E33</f>
        <v>3.07</v>
      </c>
    </row>
    <row r="21" spans="1:5" ht="12.75">
      <c r="A21" s="53" t="s">
        <v>34</v>
      </c>
      <c r="B21" s="17" t="s">
        <v>35</v>
      </c>
      <c r="C21" s="67" t="s">
        <v>37</v>
      </c>
      <c r="D21" s="56">
        <v>2.4</v>
      </c>
      <c r="E21" s="56">
        <v>0.4</v>
      </c>
    </row>
    <row r="22" spans="1:5" ht="13.5" thickBot="1">
      <c r="A22" s="49"/>
      <c r="B22" s="14" t="s">
        <v>36</v>
      </c>
      <c r="C22" s="68"/>
      <c r="D22" s="55"/>
      <c r="E22" s="55"/>
    </row>
    <row r="23" spans="1:5" ht="26.25" thickBot="1">
      <c r="A23" s="13" t="s">
        <v>38</v>
      </c>
      <c r="B23" s="14" t="s">
        <v>39</v>
      </c>
      <c r="C23" s="14" t="s">
        <v>30</v>
      </c>
      <c r="D23" s="15">
        <v>0.06</v>
      </c>
      <c r="E23" s="15">
        <v>0.01</v>
      </c>
    </row>
    <row r="24" spans="1:5" ht="13.5" thickBot="1">
      <c r="A24" s="13" t="s">
        <v>40</v>
      </c>
      <c r="B24" s="14" t="s">
        <v>41</v>
      </c>
      <c r="C24" s="9" t="s">
        <v>37</v>
      </c>
      <c r="D24" s="15">
        <v>1.2</v>
      </c>
      <c r="E24" s="15">
        <v>0.2</v>
      </c>
    </row>
    <row r="25" spans="1:5" ht="13.5" thickBot="1">
      <c r="A25" s="13" t="s">
        <v>42</v>
      </c>
      <c r="B25" s="14" t="s">
        <v>43</v>
      </c>
      <c r="C25" s="9" t="s">
        <v>37</v>
      </c>
      <c r="D25" s="15">
        <v>0.3</v>
      </c>
      <c r="E25" s="15">
        <v>0.05</v>
      </c>
    </row>
    <row r="26" spans="1:5" ht="13.5" thickBot="1">
      <c r="A26" s="13" t="s">
        <v>44</v>
      </c>
      <c r="B26" s="14" t="s">
        <v>45</v>
      </c>
      <c r="C26" s="14" t="s">
        <v>46</v>
      </c>
      <c r="D26" s="15"/>
      <c r="E26" s="15"/>
    </row>
    <row r="27" spans="1:5" ht="13.5" thickBot="1">
      <c r="A27" s="13" t="s">
        <v>47</v>
      </c>
      <c r="B27" s="14" t="s">
        <v>48</v>
      </c>
      <c r="C27" s="14" t="s">
        <v>46</v>
      </c>
      <c r="D27" s="15"/>
      <c r="E27" s="15"/>
    </row>
    <row r="28" spans="1:5" ht="13.5" thickBot="1">
      <c r="A28" s="13" t="s">
        <v>49</v>
      </c>
      <c r="B28" s="14" t="s">
        <v>50</v>
      </c>
      <c r="C28" s="14" t="s">
        <v>46</v>
      </c>
      <c r="D28" s="15"/>
      <c r="E28" s="15"/>
    </row>
    <row r="29" spans="1:5" ht="12.75">
      <c r="A29" s="53" t="s">
        <v>51</v>
      </c>
      <c r="B29" s="53" t="s">
        <v>52</v>
      </c>
      <c r="C29" s="17" t="s">
        <v>53</v>
      </c>
      <c r="D29" s="54">
        <v>1.6</v>
      </c>
      <c r="E29" s="54">
        <v>0.2</v>
      </c>
    </row>
    <row r="30" spans="1:5" ht="47.25" customHeight="1" thickBot="1">
      <c r="A30" s="49"/>
      <c r="B30" s="49"/>
      <c r="C30" s="14" t="s">
        <v>54</v>
      </c>
      <c r="D30" s="55"/>
      <c r="E30" s="55"/>
    </row>
    <row r="31" spans="1:5" ht="26.25" thickBot="1">
      <c r="A31" s="13" t="s">
        <v>55</v>
      </c>
      <c r="B31" s="14" t="s">
        <v>56</v>
      </c>
      <c r="C31" s="9" t="s">
        <v>57</v>
      </c>
      <c r="D31" s="15">
        <v>1.6</v>
      </c>
      <c r="E31" s="15">
        <v>0.16</v>
      </c>
    </row>
    <row r="32" spans="1:5" ht="84" customHeight="1" thickBot="1">
      <c r="A32" s="13" t="s">
        <v>58</v>
      </c>
      <c r="B32" s="14" t="s">
        <v>59</v>
      </c>
      <c r="C32" s="14" t="s">
        <v>60</v>
      </c>
      <c r="D32" s="15">
        <v>5</v>
      </c>
      <c r="E32" s="15">
        <v>2</v>
      </c>
    </row>
    <row r="33" spans="1:5" ht="26.25" customHeight="1" thickBot="1">
      <c r="A33" s="13" t="s">
        <v>61</v>
      </c>
      <c r="B33" s="14" t="s">
        <v>62</v>
      </c>
      <c r="C33" s="14" t="s">
        <v>30</v>
      </c>
      <c r="D33" s="15">
        <v>0.3</v>
      </c>
      <c r="E33" s="15">
        <v>0.05</v>
      </c>
    </row>
    <row r="34" spans="1:5" ht="24.75" customHeight="1">
      <c r="A34" s="53" t="s">
        <v>63</v>
      </c>
      <c r="B34" s="53" t="s">
        <v>64</v>
      </c>
      <c r="C34" s="18"/>
      <c r="D34" s="54"/>
      <c r="E34" s="54"/>
    </row>
    <row r="35" spans="1:5" ht="7.5" customHeight="1" thickBot="1">
      <c r="A35" s="49"/>
      <c r="B35" s="49"/>
      <c r="C35" s="18" t="s">
        <v>46</v>
      </c>
      <c r="D35" s="56"/>
      <c r="E35" s="56"/>
    </row>
    <row r="36" spans="1:5" ht="25.5" customHeight="1" thickBot="1">
      <c r="A36" s="29" t="s">
        <v>129</v>
      </c>
      <c r="B36" s="29" t="s">
        <v>130</v>
      </c>
      <c r="C36" s="30"/>
      <c r="D36" s="30">
        <v>26.28</v>
      </c>
      <c r="E36" s="30">
        <v>2.19</v>
      </c>
    </row>
    <row r="37" spans="1:5" ht="13.5" thickBot="1">
      <c r="A37" s="13" t="s">
        <v>65</v>
      </c>
      <c r="B37" s="14" t="s">
        <v>66</v>
      </c>
      <c r="C37" s="14" t="s">
        <v>67</v>
      </c>
      <c r="D37" s="15">
        <v>21.48</v>
      </c>
      <c r="E37" s="31">
        <v>1.79</v>
      </c>
    </row>
    <row r="38" spans="1:5" ht="26.25" thickBot="1">
      <c r="A38" s="13" t="s">
        <v>68</v>
      </c>
      <c r="B38" s="14" t="s">
        <v>69</v>
      </c>
      <c r="C38" s="17" t="s">
        <v>70</v>
      </c>
      <c r="D38" s="32">
        <v>4.8</v>
      </c>
      <c r="E38" s="8" t="s">
        <v>71</v>
      </c>
    </row>
    <row r="39" spans="1:5" ht="25.5" customHeight="1" thickBot="1">
      <c r="A39" s="29" t="s">
        <v>131</v>
      </c>
      <c r="B39" s="29" t="s">
        <v>132</v>
      </c>
      <c r="C39" s="30"/>
      <c r="D39" s="30">
        <f>SUM(D40:D51)</f>
        <v>1.44</v>
      </c>
      <c r="E39" s="30">
        <f>SUM(E40:E51)</f>
        <v>1.34</v>
      </c>
    </row>
    <row r="40" spans="1:5" ht="13.5" thickBot="1">
      <c r="A40" s="13" t="s">
        <v>72</v>
      </c>
      <c r="B40" s="14" t="s">
        <v>73</v>
      </c>
      <c r="C40" s="19" t="s">
        <v>46</v>
      </c>
      <c r="D40" s="15">
        <v>0.1</v>
      </c>
      <c r="E40" s="15">
        <v>0.1</v>
      </c>
    </row>
    <row r="41" spans="1:5" ht="12.75">
      <c r="A41" s="53" t="s">
        <v>74</v>
      </c>
      <c r="B41" s="53" t="s">
        <v>75</v>
      </c>
      <c r="C41" s="17" t="s">
        <v>53</v>
      </c>
      <c r="D41" s="54">
        <v>0.1</v>
      </c>
      <c r="E41" s="54">
        <v>0.1</v>
      </c>
    </row>
    <row r="42" spans="1:5" ht="25.5">
      <c r="A42" s="48"/>
      <c r="B42" s="48"/>
      <c r="C42" s="17" t="s">
        <v>76</v>
      </c>
      <c r="D42" s="56"/>
      <c r="E42" s="56"/>
    </row>
    <row r="43" spans="1:5" ht="26.25" thickBot="1">
      <c r="A43" s="49"/>
      <c r="B43" s="49"/>
      <c r="C43" s="14" t="s">
        <v>77</v>
      </c>
      <c r="D43" s="55"/>
      <c r="E43" s="55"/>
    </row>
    <row r="44" spans="1:5" ht="26.25" thickBot="1">
      <c r="A44" s="13" t="s">
        <v>78</v>
      </c>
      <c r="B44" s="14" t="s">
        <v>79</v>
      </c>
      <c r="C44" s="17" t="s">
        <v>30</v>
      </c>
      <c r="D44" s="15">
        <v>0.2</v>
      </c>
      <c r="E44" s="15">
        <v>0.2</v>
      </c>
    </row>
    <row r="45" spans="1:5" ht="96.75" customHeight="1" thickBot="1">
      <c r="A45" s="53" t="s">
        <v>80</v>
      </c>
      <c r="B45" s="62" t="s">
        <v>81</v>
      </c>
      <c r="C45" s="38" t="s">
        <v>139</v>
      </c>
      <c r="D45" s="66">
        <v>0.3</v>
      </c>
      <c r="E45" s="54">
        <v>0.3</v>
      </c>
    </row>
    <row r="46" spans="1:5" ht="13.5" hidden="1" thickBot="1">
      <c r="A46" s="48"/>
      <c r="B46" s="48"/>
      <c r="C46" s="17"/>
      <c r="D46" s="56"/>
      <c r="E46" s="56"/>
    </row>
    <row r="47" spans="1:5" ht="13.5" hidden="1" thickBot="1">
      <c r="A47" s="49"/>
      <c r="B47" s="48"/>
      <c r="C47" s="14"/>
      <c r="D47" s="56"/>
      <c r="E47" s="56"/>
    </row>
    <row r="48" spans="1:5" ht="51">
      <c r="A48" s="62" t="s">
        <v>82</v>
      </c>
      <c r="B48" s="65" t="s">
        <v>83</v>
      </c>
      <c r="C48" s="40" t="s">
        <v>139</v>
      </c>
      <c r="D48" s="65">
        <v>0.54</v>
      </c>
      <c r="E48" s="65">
        <v>0.54</v>
      </c>
    </row>
    <row r="49" spans="1:5" ht="1.5" customHeight="1">
      <c r="A49" s="63"/>
      <c r="B49" s="65"/>
      <c r="C49" s="41"/>
      <c r="D49" s="65"/>
      <c r="E49" s="65"/>
    </row>
    <row r="50" spans="1:5" ht="13.5" hidden="1" thickBot="1">
      <c r="A50" s="64"/>
      <c r="B50" s="65"/>
      <c r="C50" s="42"/>
      <c r="D50" s="65"/>
      <c r="E50" s="65"/>
    </row>
    <row r="51" spans="1:5" ht="39" thickBot="1">
      <c r="A51" s="39" t="s">
        <v>84</v>
      </c>
      <c r="B51" s="38" t="s">
        <v>85</v>
      </c>
      <c r="C51" s="42" t="s">
        <v>86</v>
      </c>
      <c r="D51" s="43">
        <v>0.2</v>
      </c>
      <c r="E51" s="43">
        <v>0.1</v>
      </c>
    </row>
    <row r="52" spans="1:13" ht="12.75" customHeight="1">
      <c r="A52" s="34" t="s">
        <v>133</v>
      </c>
      <c r="B52" s="34" t="s">
        <v>134</v>
      </c>
      <c r="C52" s="30"/>
      <c r="D52" s="30">
        <f>D53+D57+D58</f>
        <v>7.4</v>
      </c>
      <c r="E52" s="30">
        <f>E53+E57+E58</f>
        <v>0.35000000000000003</v>
      </c>
      <c r="F52" s="35"/>
      <c r="H52" s="51"/>
      <c r="I52" s="52"/>
      <c r="J52" s="52"/>
      <c r="K52" s="52"/>
      <c r="L52" s="52"/>
      <c r="M52" s="33"/>
    </row>
    <row r="53" spans="1:5" ht="51">
      <c r="A53" s="48" t="s">
        <v>87</v>
      </c>
      <c r="B53" s="48" t="s">
        <v>88</v>
      </c>
      <c r="C53" s="17" t="s">
        <v>89</v>
      </c>
      <c r="D53" s="56">
        <v>6</v>
      </c>
      <c r="E53" s="56">
        <v>0.2</v>
      </c>
    </row>
    <row r="54" spans="1:5" ht="63.75">
      <c r="A54" s="48"/>
      <c r="B54" s="48"/>
      <c r="C54" s="17" t="s">
        <v>90</v>
      </c>
      <c r="D54" s="56"/>
      <c r="E54" s="56"/>
    </row>
    <row r="55" spans="1:5" ht="73.5" customHeight="1">
      <c r="A55" s="48"/>
      <c r="B55" s="48"/>
      <c r="C55" s="17" t="s">
        <v>91</v>
      </c>
      <c r="D55" s="56"/>
      <c r="E55" s="56"/>
    </row>
    <row r="56" spans="1:5" ht="113.25" customHeight="1" thickBot="1">
      <c r="A56" s="49"/>
      <c r="B56" s="49"/>
      <c r="C56" s="14" t="s">
        <v>92</v>
      </c>
      <c r="D56" s="55"/>
      <c r="E56" s="55"/>
    </row>
    <row r="57" spans="1:5" ht="27.75" customHeight="1" thickBot="1">
      <c r="A57" s="13" t="s">
        <v>93</v>
      </c>
      <c r="B57" s="14" t="s">
        <v>94</v>
      </c>
      <c r="C57" s="14" t="s">
        <v>95</v>
      </c>
      <c r="D57" s="15">
        <v>1.2</v>
      </c>
      <c r="E57" s="15">
        <v>0.1</v>
      </c>
    </row>
    <row r="58" spans="1:5" ht="30.75" customHeight="1" thickBot="1">
      <c r="A58" s="13" t="s">
        <v>96</v>
      </c>
      <c r="B58" s="14" t="s">
        <v>97</v>
      </c>
      <c r="C58" s="14" t="s">
        <v>95</v>
      </c>
      <c r="D58" s="15">
        <v>0.2</v>
      </c>
      <c r="E58" s="15">
        <v>0.05</v>
      </c>
    </row>
    <row r="59" spans="1:5" ht="13.5" thickBot="1">
      <c r="A59" s="4" t="s">
        <v>98</v>
      </c>
      <c r="B59" s="3" t="s">
        <v>99</v>
      </c>
      <c r="C59" s="3"/>
      <c r="D59" s="20">
        <v>36.06</v>
      </c>
      <c r="E59" s="20">
        <v>3.29</v>
      </c>
    </row>
    <row r="60" spans="1:5" ht="36" customHeight="1" thickBot="1">
      <c r="A60" s="13" t="s">
        <v>100</v>
      </c>
      <c r="B60" s="14" t="s">
        <v>101</v>
      </c>
      <c r="C60" s="14" t="s">
        <v>102</v>
      </c>
      <c r="D60" s="44">
        <v>36</v>
      </c>
      <c r="E60" s="44">
        <f>3.29-0.29</f>
        <v>3</v>
      </c>
    </row>
    <row r="61" spans="1:5" ht="26.25" thickBot="1">
      <c r="A61" s="13" t="s">
        <v>103</v>
      </c>
      <c r="B61" s="14" t="s">
        <v>104</v>
      </c>
      <c r="C61" s="14" t="s">
        <v>102</v>
      </c>
      <c r="D61" s="31">
        <v>3.48</v>
      </c>
      <c r="E61" s="15">
        <v>0.29</v>
      </c>
    </row>
    <row r="62" spans="1:5" ht="26.25" thickBot="1">
      <c r="A62" s="13" t="s">
        <v>105</v>
      </c>
      <c r="B62" s="14" t="s">
        <v>106</v>
      </c>
      <c r="C62" s="14" t="s">
        <v>107</v>
      </c>
      <c r="D62" s="15">
        <v>0.6</v>
      </c>
      <c r="E62" s="15">
        <v>0.05</v>
      </c>
    </row>
    <row r="63" spans="1:5" ht="31.5" customHeight="1" thickBot="1">
      <c r="A63" s="5" t="s">
        <v>108</v>
      </c>
      <c r="B63" s="17" t="s">
        <v>140</v>
      </c>
      <c r="C63" s="5" t="s">
        <v>109</v>
      </c>
      <c r="D63" s="21">
        <v>0.12</v>
      </c>
      <c r="E63" s="21">
        <v>0.01</v>
      </c>
    </row>
    <row r="64" spans="1:5" ht="25.5" customHeight="1" thickBot="1">
      <c r="A64" s="29" t="s">
        <v>135</v>
      </c>
      <c r="B64" s="29" t="s">
        <v>136</v>
      </c>
      <c r="C64" s="30"/>
      <c r="D64" s="30">
        <f>D65+D67+D70</f>
        <v>2.02</v>
      </c>
      <c r="E64" s="30">
        <f>E65+E67+E70</f>
        <v>0.04</v>
      </c>
    </row>
    <row r="65" spans="1:5" ht="51">
      <c r="A65" s="53" t="s">
        <v>110</v>
      </c>
      <c r="B65" s="53" t="s">
        <v>111</v>
      </c>
      <c r="C65" s="17" t="s">
        <v>112</v>
      </c>
      <c r="D65" s="56">
        <v>0.4</v>
      </c>
      <c r="E65" s="56">
        <v>0.02</v>
      </c>
    </row>
    <row r="66" spans="1:5" ht="51.75" thickBot="1">
      <c r="A66" s="48"/>
      <c r="B66" s="49"/>
      <c r="C66" s="17" t="s">
        <v>113</v>
      </c>
      <c r="D66" s="55"/>
      <c r="E66" s="55"/>
    </row>
    <row r="67" spans="1:5" ht="25.5">
      <c r="A67" s="57" t="s">
        <v>114</v>
      </c>
      <c r="B67" s="60" t="s">
        <v>115</v>
      </c>
      <c r="C67" s="6" t="s">
        <v>116</v>
      </c>
      <c r="D67" s="54">
        <v>1.5</v>
      </c>
      <c r="E67" s="54">
        <v>0.01</v>
      </c>
    </row>
    <row r="68" spans="1:5" ht="48" customHeight="1">
      <c r="A68" s="58"/>
      <c r="B68" s="61"/>
      <c r="C68" s="17" t="s">
        <v>117</v>
      </c>
      <c r="D68" s="56"/>
      <c r="E68" s="56"/>
    </row>
    <row r="69" spans="1:5" ht="204.75" thickBot="1">
      <c r="A69" s="59"/>
      <c r="B69" s="61"/>
      <c r="C69" s="17" t="s">
        <v>141</v>
      </c>
      <c r="D69" s="56"/>
      <c r="E69" s="56"/>
    </row>
    <row r="70" spans="1:5" ht="25.5">
      <c r="A70" s="16" t="s">
        <v>118</v>
      </c>
      <c r="B70" s="6" t="s">
        <v>142</v>
      </c>
      <c r="C70" s="5"/>
      <c r="D70" s="21">
        <v>0.12</v>
      </c>
      <c r="E70" s="21">
        <v>0.01</v>
      </c>
    </row>
    <row r="71" spans="1:5" ht="13.5" thickBot="1">
      <c r="A71" s="13"/>
      <c r="B71" s="14" t="s">
        <v>119</v>
      </c>
      <c r="C71" s="17"/>
      <c r="D71" s="8"/>
      <c r="E71" s="8"/>
    </row>
    <row r="72" spans="1:5" ht="13.5" customHeight="1" thickBot="1">
      <c r="A72" s="29" t="s">
        <v>137</v>
      </c>
      <c r="B72" s="29" t="s">
        <v>138</v>
      </c>
      <c r="C72" s="30"/>
      <c r="D72" s="36">
        <f>D73+D74+D76+D77</f>
        <v>4.8</v>
      </c>
      <c r="E72" s="36">
        <f>E73+E74+E76+E77</f>
        <v>0.4</v>
      </c>
    </row>
    <row r="73" spans="1:5" ht="13.5" thickBot="1">
      <c r="A73" s="13" t="s">
        <v>7</v>
      </c>
      <c r="B73" s="14" t="s">
        <v>120</v>
      </c>
      <c r="C73" s="15"/>
      <c r="D73" s="15">
        <v>1.2</v>
      </c>
      <c r="E73" s="15">
        <v>0.1</v>
      </c>
    </row>
    <row r="74" spans="1:5" ht="25.5">
      <c r="A74" s="53" t="s">
        <v>11</v>
      </c>
      <c r="B74" s="17" t="s">
        <v>121</v>
      </c>
      <c r="C74" s="54" t="s">
        <v>123</v>
      </c>
      <c r="D74" s="54">
        <v>1.2</v>
      </c>
      <c r="E74" s="54">
        <v>0.1</v>
      </c>
    </row>
    <row r="75" spans="1:5" ht="13.5" thickBot="1">
      <c r="A75" s="49"/>
      <c r="B75" s="14" t="s">
        <v>122</v>
      </c>
      <c r="C75" s="55"/>
      <c r="D75" s="55"/>
      <c r="E75" s="55"/>
    </row>
    <row r="76" spans="1:5" ht="26.25" thickBot="1">
      <c r="A76" s="13" t="s">
        <v>14</v>
      </c>
      <c r="B76" s="14" t="s">
        <v>124</v>
      </c>
      <c r="C76" s="15" t="s">
        <v>123</v>
      </c>
      <c r="D76" s="15">
        <v>1.2</v>
      </c>
      <c r="E76" s="15">
        <v>0.1</v>
      </c>
    </row>
    <row r="77" spans="1:5" ht="26.25" thickBot="1">
      <c r="A77" s="13" t="s">
        <v>17</v>
      </c>
      <c r="B77" s="14" t="s">
        <v>125</v>
      </c>
      <c r="C77" s="15" t="s">
        <v>123</v>
      </c>
      <c r="D77" s="15">
        <v>1.2</v>
      </c>
      <c r="E77" s="15">
        <v>0.1</v>
      </c>
    </row>
    <row r="78" spans="1:5" ht="13.5" thickBot="1">
      <c r="A78" s="13"/>
      <c r="B78" s="3" t="s">
        <v>119</v>
      </c>
      <c r="C78" s="20"/>
      <c r="D78" s="45">
        <f>D7+D20+D36+D39+D52+D59+D64+D72</f>
        <v>198.82</v>
      </c>
      <c r="E78" s="45">
        <f>E7+E20+E36+E39+E52+E59+E64+E72</f>
        <v>13.51</v>
      </c>
    </row>
    <row r="79" ht="12.75">
      <c r="A79" s="25"/>
    </row>
    <row r="80" ht="12.75">
      <c r="A80" s="25"/>
    </row>
    <row r="81" spans="1:5" ht="12.75">
      <c r="A81" s="50" t="s">
        <v>126</v>
      </c>
      <c r="B81" s="50"/>
      <c r="C81" s="50"/>
      <c r="D81" s="50"/>
      <c r="E81" s="50"/>
    </row>
    <row r="82" ht="12.75">
      <c r="A82" s="26"/>
    </row>
    <row r="83" ht="12.75">
      <c r="A83" s="26"/>
    </row>
    <row r="84" ht="12.75">
      <c r="A84" s="27"/>
    </row>
    <row r="85" ht="12.75">
      <c r="A85" s="27"/>
    </row>
    <row r="86" ht="12.75">
      <c r="A86" s="27"/>
    </row>
    <row r="87" ht="12.75">
      <c r="A87" s="27"/>
    </row>
    <row r="88" ht="12.75">
      <c r="A88" s="27"/>
    </row>
    <row r="89" ht="12.75">
      <c r="A89" s="27"/>
    </row>
  </sheetData>
  <sheetProtection/>
  <mergeCells count="51">
    <mergeCell ref="A4:E4"/>
    <mergeCell ref="A8:A11"/>
    <mergeCell ref="B8:B11"/>
    <mergeCell ref="A21:A22"/>
    <mergeCell ref="C21:C22"/>
    <mergeCell ref="A1:E1"/>
    <mergeCell ref="A2:E2"/>
    <mergeCell ref="A3:E3"/>
    <mergeCell ref="B5:B6"/>
    <mergeCell ref="C5:C6"/>
    <mergeCell ref="D5:D6"/>
    <mergeCell ref="D21:D22"/>
    <mergeCell ref="E21:E22"/>
    <mergeCell ref="A29:A30"/>
    <mergeCell ref="B29:B30"/>
    <mergeCell ref="D29:D30"/>
    <mergeCell ref="E29:E30"/>
    <mergeCell ref="A41:A43"/>
    <mergeCell ref="B41:B43"/>
    <mergeCell ref="D41:D43"/>
    <mergeCell ref="E41:E43"/>
    <mergeCell ref="A34:A35"/>
    <mergeCell ref="B34:B35"/>
    <mergeCell ref="D34:D35"/>
    <mergeCell ref="E34:E35"/>
    <mergeCell ref="A48:A50"/>
    <mergeCell ref="B48:B50"/>
    <mergeCell ref="D48:D50"/>
    <mergeCell ref="E48:E50"/>
    <mergeCell ref="A45:A47"/>
    <mergeCell ref="B45:B47"/>
    <mergeCell ref="D45:D47"/>
    <mergeCell ref="E45:E47"/>
    <mergeCell ref="A65:A66"/>
    <mergeCell ref="B65:B66"/>
    <mergeCell ref="D65:D66"/>
    <mergeCell ref="E65:E66"/>
    <mergeCell ref="A67:A69"/>
    <mergeCell ref="B67:B69"/>
    <mergeCell ref="D67:D69"/>
    <mergeCell ref="E67:E69"/>
    <mergeCell ref="A53:A56"/>
    <mergeCell ref="A81:E81"/>
    <mergeCell ref="H52:L52"/>
    <mergeCell ref="A74:A75"/>
    <mergeCell ref="C74:C75"/>
    <mergeCell ref="D74:D75"/>
    <mergeCell ref="E74:E75"/>
    <mergeCell ref="B53:B56"/>
    <mergeCell ref="D53:D56"/>
    <mergeCell ref="E53:E56"/>
  </mergeCells>
  <printOptions/>
  <pageMargins left="0.3937007874015748" right="0.3937007874015748" top="0.31496062992125984" bottom="0.3937007874015748" header="0.511811023622047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G73" sqref="G73:I80"/>
    </sheetView>
  </sheetViews>
  <sheetFormatPr defaultColWidth="9.140625" defaultRowHeight="12.75"/>
  <cols>
    <col min="1" max="1" width="5.140625" style="0" customWidth="1"/>
    <col min="2" max="2" width="49.140625" style="0" customWidth="1"/>
    <col min="3" max="3" width="21.00390625" style="0" customWidth="1"/>
    <col min="4" max="4" width="11.57421875" style="0" bestFit="1" customWidth="1"/>
  </cols>
  <sheetData>
    <row r="1" spans="1:5" ht="15.75">
      <c r="A1" s="69" t="s">
        <v>149</v>
      </c>
      <c r="B1" s="69"/>
      <c r="C1" s="69"/>
      <c r="D1" s="69"/>
      <c r="E1" s="69"/>
    </row>
    <row r="2" spans="1:5" ht="12.75">
      <c r="A2" s="70" t="s">
        <v>150</v>
      </c>
      <c r="B2" s="70"/>
      <c r="C2" s="70"/>
      <c r="D2" s="70"/>
      <c r="E2" s="70"/>
    </row>
    <row r="3" spans="1:5" ht="12.75">
      <c r="A3" s="70" t="s">
        <v>148</v>
      </c>
      <c r="B3" s="70"/>
      <c r="C3" s="70"/>
      <c r="D3" s="70"/>
      <c r="E3" s="70"/>
    </row>
    <row r="4" spans="1:5" ht="12.75">
      <c r="A4" s="75" t="s">
        <v>151</v>
      </c>
      <c r="B4" s="76"/>
      <c r="C4" s="76"/>
      <c r="D4" s="76"/>
      <c r="E4" s="77"/>
    </row>
    <row r="5" spans="1:5" ht="63.75">
      <c r="A5" s="23" t="s">
        <v>0</v>
      </c>
      <c r="B5" s="71" t="s">
        <v>2</v>
      </c>
      <c r="C5" s="71" t="s">
        <v>3</v>
      </c>
      <c r="D5" s="73" t="s">
        <v>4</v>
      </c>
      <c r="E5" s="24" t="s">
        <v>5</v>
      </c>
    </row>
    <row r="6" spans="1:5" ht="13.5" thickBot="1">
      <c r="A6" s="2" t="s">
        <v>1</v>
      </c>
      <c r="B6" s="72"/>
      <c r="C6" s="72"/>
      <c r="D6" s="74"/>
      <c r="E6" s="3" t="s">
        <v>6</v>
      </c>
    </row>
    <row r="7" spans="1:5" ht="13.5" thickBot="1">
      <c r="A7" s="23">
        <v>1</v>
      </c>
      <c r="B7" s="28" t="s">
        <v>127</v>
      </c>
      <c r="C7" s="28"/>
      <c r="D7" s="47">
        <f>D8+D10+D13+D14+D15+D16+D17+D18</f>
        <v>126.75999999999998</v>
      </c>
      <c r="E7" s="24">
        <f>E8+E10+E13+E14+E15+E16+E17+E18</f>
        <v>4.359999999999999</v>
      </c>
    </row>
    <row r="8" spans="1:5" ht="12.75" customHeight="1">
      <c r="A8" s="53" t="s">
        <v>7</v>
      </c>
      <c r="B8" s="5" t="s">
        <v>145</v>
      </c>
      <c r="C8" s="7" t="s">
        <v>9</v>
      </c>
      <c r="D8" s="10">
        <v>28.8</v>
      </c>
      <c r="E8" s="10">
        <v>0.66</v>
      </c>
    </row>
    <row r="9" spans="1:5" ht="12.75">
      <c r="A9" s="48"/>
      <c r="B9" s="16"/>
      <c r="C9" s="8"/>
      <c r="D9" s="11"/>
      <c r="E9" s="11"/>
    </row>
    <row r="10" spans="1:5" ht="13.5" thickBot="1">
      <c r="A10" s="48"/>
      <c r="B10" s="16" t="s">
        <v>146</v>
      </c>
      <c r="C10" s="9" t="s">
        <v>10</v>
      </c>
      <c r="D10" s="46">
        <v>92.5</v>
      </c>
      <c r="E10" s="11">
        <v>1.98</v>
      </c>
    </row>
    <row r="11" spans="1:5" ht="13.5" thickBot="1">
      <c r="A11" s="13" t="s">
        <v>11</v>
      </c>
      <c r="B11" s="14" t="s">
        <v>12</v>
      </c>
      <c r="C11" s="14" t="s">
        <v>13</v>
      </c>
      <c r="D11" s="15"/>
      <c r="E11" s="15"/>
    </row>
    <row r="12" spans="1:5" ht="26.25" thickBot="1">
      <c r="A12" s="13" t="s">
        <v>14</v>
      </c>
      <c r="B12" s="14" t="s">
        <v>15</v>
      </c>
      <c r="C12" s="14" t="s">
        <v>16</v>
      </c>
      <c r="D12" s="15"/>
      <c r="E12" s="15"/>
    </row>
    <row r="13" spans="1:5" ht="26.25" thickBot="1">
      <c r="A13" s="13" t="s">
        <v>17</v>
      </c>
      <c r="B13" s="14" t="s">
        <v>18</v>
      </c>
      <c r="C13" s="9" t="s">
        <v>19</v>
      </c>
      <c r="D13" s="15">
        <v>0.6</v>
      </c>
      <c r="E13" s="15">
        <v>0.05</v>
      </c>
    </row>
    <row r="14" spans="1:5" ht="26.25" thickBot="1">
      <c r="A14" s="13" t="s">
        <v>20</v>
      </c>
      <c r="B14" s="14" t="s">
        <v>21</v>
      </c>
      <c r="C14" s="9" t="s">
        <v>19</v>
      </c>
      <c r="D14" s="15">
        <v>0.84</v>
      </c>
      <c r="E14" s="15">
        <v>0.07</v>
      </c>
    </row>
    <row r="15" spans="1:5" ht="13.5" thickBot="1">
      <c r="A15" s="13" t="s">
        <v>22</v>
      </c>
      <c r="B15" s="14" t="s">
        <v>23</v>
      </c>
      <c r="C15" s="9" t="s">
        <v>24</v>
      </c>
      <c r="D15" s="15">
        <v>1.1</v>
      </c>
      <c r="E15" s="15">
        <v>1.1</v>
      </c>
    </row>
    <row r="16" spans="1:5" ht="13.5" thickBot="1">
      <c r="A16" s="13" t="s">
        <v>25</v>
      </c>
      <c r="B16" s="14" t="s">
        <v>26</v>
      </c>
      <c r="C16" s="9" t="s">
        <v>27</v>
      </c>
      <c r="D16" s="15">
        <v>0.1</v>
      </c>
      <c r="E16" s="15">
        <v>0.05</v>
      </c>
    </row>
    <row r="17" spans="1:5" ht="33" customHeight="1" thickBot="1">
      <c r="A17" s="13" t="s">
        <v>28</v>
      </c>
      <c r="B17" s="14" t="s">
        <v>29</v>
      </c>
      <c r="C17" s="14" t="s">
        <v>30</v>
      </c>
      <c r="D17" s="15">
        <f>0.12*0.16/0.06</f>
        <v>0.32</v>
      </c>
      <c r="E17" s="15">
        <v>0.16</v>
      </c>
    </row>
    <row r="18" spans="1:5" ht="64.5" thickBot="1">
      <c r="A18" s="13" t="s">
        <v>31</v>
      </c>
      <c r="B18" s="14" t="s">
        <v>32</v>
      </c>
      <c r="C18" s="17" t="s">
        <v>30</v>
      </c>
      <c r="D18" s="8">
        <v>2.5</v>
      </c>
      <c r="E18" s="8">
        <v>0.29</v>
      </c>
    </row>
    <row r="19" spans="1:5" ht="39" thickBot="1">
      <c r="A19" s="29" t="s">
        <v>128</v>
      </c>
      <c r="B19" s="29" t="s">
        <v>143</v>
      </c>
      <c r="C19" s="30"/>
      <c r="D19" s="30">
        <f>D20+D22+D23+D24+D28+D30+D31+D32</f>
        <v>13.26</v>
      </c>
      <c r="E19" s="30">
        <f>E20+E22+E23+E24+E28+E30+E31+E32</f>
        <v>3.2699999999999996</v>
      </c>
    </row>
    <row r="20" spans="1:5" ht="12.75">
      <c r="A20" s="53" t="s">
        <v>34</v>
      </c>
      <c r="B20" s="17" t="s">
        <v>35</v>
      </c>
      <c r="C20" s="67" t="s">
        <v>37</v>
      </c>
      <c r="D20" s="56">
        <f>2.4*0.6/0.4</f>
        <v>3.5999999999999996</v>
      </c>
      <c r="E20" s="56">
        <v>0.6</v>
      </c>
    </row>
    <row r="21" spans="1:5" ht="13.5" thickBot="1">
      <c r="A21" s="49"/>
      <c r="B21" s="14" t="s">
        <v>36</v>
      </c>
      <c r="C21" s="68"/>
      <c r="D21" s="55"/>
      <c r="E21" s="55"/>
    </row>
    <row r="22" spans="1:5" ht="32.25" customHeight="1" thickBot="1">
      <c r="A22" s="13" t="s">
        <v>38</v>
      </c>
      <c r="B22" s="14" t="s">
        <v>39</v>
      </c>
      <c r="C22" s="14" t="s">
        <v>30</v>
      </c>
      <c r="D22" s="15">
        <v>0.06</v>
      </c>
      <c r="E22" s="15">
        <v>0.01</v>
      </c>
    </row>
    <row r="23" spans="1:5" ht="13.5" thickBot="1">
      <c r="A23" s="13" t="s">
        <v>40</v>
      </c>
      <c r="B23" s="14" t="s">
        <v>41</v>
      </c>
      <c r="C23" s="9" t="s">
        <v>37</v>
      </c>
      <c r="D23" s="15">
        <v>1.2</v>
      </c>
      <c r="E23" s="15">
        <v>0.2</v>
      </c>
    </row>
    <row r="24" spans="1:5" ht="20.25" customHeight="1" thickBot="1">
      <c r="A24" s="13" t="s">
        <v>42</v>
      </c>
      <c r="B24" s="14" t="s">
        <v>43</v>
      </c>
      <c r="C24" s="9" t="s">
        <v>37</v>
      </c>
      <c r="D24" s="15">
        <v>0.3</v>
      </c>
      <c r="E24" s="15">
        <v>0.05</v>
      </c>
    </row>
    <row r="25" spans="1:5" ht="13.5" thickBot="1">
      <c r="A25" s="13" t="s">
        <v>44</v>
      </c>
      <c r="B25" s="14" t="s">
        <v>45</v>
      </c>
      <c r="C25" s="14" t="s">
        <v>46</v>
      </c>
      <c r="D25" s="15"/>
      <c r="E25" s="15"/>
    </row>
    <row r="26" spans="1:5" ht="13.5" thickBot="1">
      <c r="A26" s="13" t="s">
        <v>47</v>
      </c>
      <c r="B26" s="14" t="s">
        <v>48</v>
      </c>
      <c r="C26" s="14" t="s">
        <v>46</v>
      </c>
      <c r="D26" s="15"/>
      <c r="E26" s="15"/>
    </row>
    <row r="27" spans="1:5" ht="13.5" thickBot="1">
      <c r="A27" s="13" t="s">
        <v>49</v>
      </c>
      <c r="B27" s="14" t="s">
        <v>50</v>
      </c>
      <c r="C27" s="14" t="s">
        <v>46</v>
      </c>
      <c r="D27" s="15"/>
      <c r="E27" s="15"/>
    </row>
    <row r="28" spans="1:5" ht="12.75">
      <c r="A28" s="53" t="s">
        <v>51</v>
      </c>
      <c r="B28" s="53" t="s">
        <v>52</v>
      </c>
      <c r="C28" s="17" t="s">
        <v>53</v>
      </c>
      <c r="D28" s="54">
        <v>1.2</v>
      </c>
      <c r="E28" s="54">
        <v>0.2</v>
      </c>
    </row>
    <row r="29" spans="1:5" ht="28.5" customHeight="1" thickBot="1">
      <c r="A29" s="49"/>
      <c r="B29" s="49"/>
      <c r="C29" s="14" t="s">
        <v>54</v>
      </c>
      <c r="D29" s="55"/>
      <c r="E29" s="55"/>
    </row>
    <row r="30" spans="1:5" ht="13.5" thickBot="1">
      <c r="A30" s="13" t="s">
        <v>55</v>
      </c>
      <c r="B30" s="14" t="s">
        <v>56</v>
      </c>
      <c r="C30" s="9" t="s">
        <v>57</v>
      </c>
      <c r="D30" s="15">
        <f>0.16*0.6/0.06</f>
        <v>1.6</v>
      </c>
      <c r="E30" s="15">
        <v>0.16</v>
      </c>
    </row>
    <row r="31" spans="1:5" ht="73.5" customHeight="1" thickBot="1">
      <c r="A31" s="13" t="s">
        <v>58</v>
      </c>
      <c r="B31" s="14" t="s">
        <v>59</v>
      </c>
      <c r="C31" s="14" t="s">
        <v>60</v>
      </c>
      <c r="D31" s="15">
        <v>5</v>
      </c>
      <c r="E31" s="15">
        <v>2</v>
      </c>
    </row>
    <row r="32" spans="1:5" ht="30.75" customHeight="1" thickBot="1">
      <c r="A32" s="13" t="s">
        <v>61</v>
      </c>
      <c r="B32" s="14" t="s">
        <v>62</v>
      </c>
      <c r="C32" s="14" t="s">
        <v>30</v>
      </c>
      <c r="D32" s="15">
        <v>0.3</v>
      </c>
      <c r="E32" s="15">
        <v>0.05</v>
      </c>
    </row>
    <row r="33" spans="1:5" ht="12.75">
      <c r="A33" s="53" t="s">
        <v>63</v>
      </c>
      <c r="B33" s="53" t="s">
        <v>64</v>
      </c>
      <c r="C33" s="18"/>
      <c r="D33" s="54"/>
      <c r="E33" s="54"/>
    </row>
    <row r="34" spans="1:5" ht="13.5" thickBot="1">
      <c r="A34" s="49"/>
      <c r="B34" s="49"/>
      <c r="C34" s="18" t="s">
        <v>46</v>
      </c>
      <c r="D34" s="56"/>
      <c r="E34" s="56"/>
    </row>
    <row r="35" spans="1:5" ht="26.25" thickBot="1">
      <c r="A35" s="29" t="s">
        <v>129</v>
      </c>
      <c r="B35" s="29" t="s">
        <v>130</v>
      </c>
      <c r="C35" s="30"/>
      <c r="D35" s="30">
        <f>19.5+4.8</f>
        <v>24.3</v>
      </c>
      <c r="E35" s="30">
        <v>1.95</v>
      </c>
    </row>
    <row r="36" spans="1:5" ht="13.5" thickBot="1">
      <c r="A36" s="13" t="s">
        <v>65</v>
      </c>
      <c r="B36" s="14" t="s">
        <v>66</v>
      </c>
      <c r="C36" s="14" t="s">
        <v>67</v>
      </c>
      <c r="D36" s="15">
        <v>19.5</v>
      </c>
      <c r="E36" s="31">
        <f>1.95-0.4</f>
        <v>1.5499999999999998</v>
      </c>
    </row>
    <row r="37" spans="1:5" ht="26.25" thickBot="1">
      <c r="A37" s="13" t="s">
        <v>68</v>
      </c>
      <c r="B37" s="14" t="s">
        <v>69</v>
      </c>
      <c r="C37" s="17" t="s">
        <v>70</v>
      </c>
      <c r="D37" s="32">
        <v>4.8</v>
      </c>
      <c r="E37" s="8" t="s">
        <v>71</v>
      </c>
    </row>
    <row r="38" spans="1:5" ht="26.25" thickBot="1">
      <c r="A38" s="29" t="s">
        <v>131</v>
      </c>
      <c r="B38" s="29" t="s">
        <v>132</v>
      </c>
      <c r="C38" s="30"/>
      <c r="D38" s="30">
        <f>SUM(D39:D46)</f>
        <v>1.44</v>
      </c>
      <c r="E38" s="30">
        <f>SUM(E39:E46)</f>
        <v>1.34</v>
      </c>
    </row>
    <row r="39" spans="1:5" ht="13.5" thickBot="1">
      <c r="A39" s="13" t="s">
        <v>72</v>
      </c>
      <c r="B39" s="14" t="s">
        <v>73</v>
      </c>
      <c r="C39" s="19" t="s">
        <v>46</v>
      </c>
      <c r="D39" s="15">
        <v>0.1</v>
      </c>
      <c r="E39" s="15">
        <v>0.1</v>
      </c>
    </row>
    <row r="40" spans="1:5" ht="12.75">
      <c r="A40" s="53" t="s">
        <v>74</v>
      </c>
      <c r="B40" s="53" t="s">
        <v>75</v>
      </c>
      <c r="C40" s="17" t="s">
        <v>53</v>
      </c>
      <c r="D40" s="54">
        <v>0.1</v>
      </c>
      <c r="E40" s="54">
        <v>0.1</v>
      </c>
    </row>
    <row r="41" spans="1:5" ht="12.75">
      <c r="A41" s="48"/>
      <c r="B41" s="48"/>
      <c r="C41" s="17" t="s">
        <v>76</v>
      </c>
      <c r="D41" s="56"/>
      <c r="E41" s="56"/>
    </row>
    <row r="42" spans="1:5" ht="13.5" thickBot="1">
      <c r="A42" s="49"/>
      <c r="B42" s="49"/>
      <c r="C42" s="14" t="s">
        <v>77</v>
      </c>
      <c r="D42" s="55"/>
      <c r="E42" s="55"/>
    </row>
    <row r="43" spans="1:5" ht="26.25" thickBot="1">
      <c r="A43" s="13" t="s">
        <v>78</v>
      </c>
      <c r="B43" s="14" t="s">
        <v>79</v>
      </c>
      <c r="C43" s="17" t="s">
        <v>30</v>
      </c>
      <c r="D43" s="15">
        <v>0.2</v>
      </c>
      <c r="E43" s="15">
        <v>0.2</v>
      </c>
    </row>
    <row r="44" spans="1:5" ht="79.5" customHeight="1" thickBot="1">
      <c r="A44" s="5" t="s">
        <v>80</v>
      </c>
      <c r="B44" s="37" t="s">
        <v>81</v>
      </c>
      <c r="C44" s="38" t="s">
        <v>139</v>
      </c>
      <c r="D44" s="10">
        <v>0.3</v>
      </c>
      <c r="E44" s="21">
        <v>0.3</v>
      </c>
    </row>
    <row r="45" spans="1:5" ht="54.75" customHeight="1">
      <c r="A45" s="37" t="s">
        <v>82</v>
      </c>
      <c r="B45" s="38" t="s">
        <v>83</v>
      </c>
      <c r="C45" s="40" t="s">
        <v>139</v>
      </c>
      <c r="D45" s="38">
        <v>0.54</v>
      </c>
      <c r="E45" s="38">
        <v>0.54</v>
      </c>
    </row>
    <row r="46" spans="1:5" ht="44.25" customHeight="1" thickBot="1">
      <c r="A46" s="39" t="s">
        <v>84</v>
      </c>
      <c r="B46" s="38" t="s">
        <v>85</v>
      </c>
      <c r="C46" s="42" t="s">
        <v>86</v>
      </c>
      <c r="D46" s="43">
        <v>0.2</v>
      </c>
      <c r="E46" s="43">
        <v>0.1</v>
      </c>
    </row>
    <row r="47" spans="1:5" ht="12.75">
      <c r="A47" s="34" t="s">
        <v>133</v>
      </c>
      <c r="B47" s="34" t="s">
        <v>147</v>
      </c>
      <c r="C47" s="30"/>
      <c r="D47" s="30">
        <f>D48+D52+D53</f>
        <v>7.4</v>
      </c>
      <c r="E47" s="30">
        <f>E48+E52+E53</f>
        <v>0.35000000000000003</v>
      </c>
    </row>
    <row r="48" spans="1:5" ht="55.5" customHeight="1">
      <c r="A48" s="48" t="s">
        <v>87</v>
      </c>
      <c r="B48" s="48" t="s">
        <v>88</v>
      </c>
      <c r="C48" s="17" t="s">
        <v>89</v>
      </c>
      <c r="D48" s="56">
        <v>6</v>
      </c>
      <c r="E48" s="56">
        <v>0.2</v>
      </c>
    </row>
    <row r="49" spans="1:5" ht="55.5" customHeight="1">
      <c r="A49" s="48"/>
      <c r="B49" s="48"/>
      <c r="C49" s="17" t="s">
        <v>90</v>
      </c>
      <c r="D49" s="56"/>
      <c r="E49" s="56"/>
    </row>
    <row r="50" spans="1:5" ht="57" customHeight="1">
      <c r="A50" s="48"/>
      <c r="B50" s="48"/>
      <c r="C50" s="17" t="s">
        <v>91</v>
      </c>
      <c r="D50" s="56"/>
      <c r="E50" s="56"/>
    </row>
    <row r="51" spans="1:5" ht="71.25" customHeight="1" thickBot="1">
      <c r="A51" s="49"/>
      <c r="B51" s="49"/>
      <c r="C51" s="14" t="s">
        <v>92</v>
      </c>
      <c r="D51" s="55"/>
      <c r="E51" s="55"/>
    </row>
    <row r="52" spans="1:5" ht="13.5" thickBot="1">
      <c r="A52" s="13" t="s">
        <v>93</v>
      </c>
      <c r="B52" s="14" t="s">
        <v>94</v>
      </c>
      <c r="C52" s="14" t="s">
        <v>95</v>
      </c>
      <c r="D52" s="15">
        <v>1.2</v>
      </c>
      <c r="E52" s="15">
        <v>0.1</v>
      </c>
    </row>
    <row r="53" spans="1:5" ht="13.5" thickBot="1">
      <c r="A53" s="13" t="s">
        <v>96</v>
      </c>
      <c r="B53" s="14" t="s">
        <v>97</v>
      </c>
      <c r="C53" s="14" t="s">
        <v>95</v>
      </c>
      <c r="D53" s="15">
        <v>0.2</v>
      </c>
      <c r="E53" s="15">
        <v>0.05</v>
      </c>
    </row>
    <row r="54" spans="1:5" ht="13.5" thickBot="1">
      <c r="A54" s="4" t="s">
        <v>98</v>
      </c>
      <c r="B54" s="3" t="s">
        <v>99</v>
      </c>
      <c r="C54" s="3"/>
      <c r="D54" s="20">
        <v>33.94</v>
      </c>
      <c r="E54" s="20">
        <v>3.29</v>
      </c>
    </row>
    <row r="55" spans="1:5" ht="26.25" thickBot="1">
      <c r="A55" s="13" t="s">
        <v>100</v>
      </c>
      <c r="B55" s="14" t="s">
        <v>101</v>
      </c>
      <c r="C55" s="14" t="s">
        <v>102</v>
      </c>
      <c r="D55" s="44">
        <v>30.46</v>
      </c>
      <c r="E55" s="44">
        <v>3</v>
      </c>
    </row>
    <row r="56" spans="1:5" ht="26.25" thickBot="1">
      <c r="A56" s="13" t="s">
        <v>103</v>
      </c>
      <c r="B56" s="14" t="s">
        <v>104</v>
      </c>
      <c r="C56" s="14" t="s">
        <v>102</v>
      </c>
      <c r="D56" s="31">
        <v>3.48</v>
      </c>
      <c r="E56" s="15">
        <v>0.29</v>
      </c>
    </row>
    <row r="57" spans="1:5" ht="26.25" thickBot="1">
      <c r="A57" s="13" t="s">
        <v>105</v>
      </c>
      <c r="B57" s="14" t="s">
        <v>106</v>
      </c>
      <c r="C57" s="14" t="s">
        <v>107</v>
      </c>
      <c r="D57" s="15">
        <v>0.6</v>
      </c>
      <c r="E57" s="15">
        <v>0.05</v>
      </c>
    </row>
    <row r="58" spans="1:5" ht="39" thickBot="1">
      <c r="A58" s="5" t="s">
        <v>108</v>
      </c>
      <c r="B58" s="17" t="s">
        <v>140</v>
      </c>
      <c r="C58" s="5" t="s">
        <v>109</v>
      </c>
      <c r="D58" s="21">
        <v>0.12</v>
      </c>
      <c r="E58" s="21">
        <v>0.01</v>
      </c>
    </row>
    <row r="59" spans="1:5" ht="13.5" thickBot="1">
      <c r="A59" s="29" t="s">
        <v>135</v>
      </c>
      <c r="B59" s="29" t="s">
        <v>136</v>
      </c>
      <c r="C59" s="30"/>
      <c r="D59" s="30">
        <f>D60+D62+D65</f>
        <v>23.019999999999996</v>
      </c>
      <c r="E59" s="30">
        <f>E60+E62+E65</f>
        <v>0.18</v>
      </c>
    </row>
    <row r="60" spans="1:5" ht="57.75" customHeight="1">
      <c r="A60" s="53" t="s">
        <v>110</v>
      </c>
      <c r="B60" s="53" t="s">
        <v>111</v>
      </c>
      <c r="C60" s="17" t="s">
        <v>112</v>
      </c>
      <c r="D60" s="56">
        <v>0.4</v>
      </c>
      <c r="E60" s="56">
        <v>0.02</v>
      </c>
    </row>
    <row r="61" spans="1:5" ht="45" customHeight="1" thickBot="1">
      <c r="A61" s="48"/>
      <c r="B61" s="49"/>
      <c r="C61" s="17" t="s">
        <v>113</v>
      </c>
      <c r="D61" s="55"/>
      <c r="E61" s="55"/>
    </row>
    <row r="62" spans="1:5" ht="29.25" customHeight="1">
      <c r="A62" s="57" t="s">
        <v>114</v>
      </c>
      <c r="B62" s="60" t="s">
        <v>115</v>
      </c>
      <c r="C62" s="6" t="s">
        <v>116</v>
      </c>
      <c r="D62" s="54">
        <f>1.5*0.15/0.01</f>
        <v>22.499999999999996</v>
      </c>
      <c r="E62" s="54">
        <v>0.15</v>
      </c>
    </row>
    <row r="63" spans="1:5" ht="30.75" customHeight="1">
      <c r="A63" s="58"/>
      <c r="B63" s="61"/>
      <c r="C63" s="17" t="s">
        <v>117</v>
      </c>
      <c r="D63" s="56"/>
      <c r="E63" s="56"/>
    </row>
    <row r="64" spans="1:5" ht="152.25" customHeight="1" thickBot="1">
      <c r="A64" s="59"/>
      <c r="B64" s="61"/>
      <c r="C64" s="17" t="s">
        <v>141</v>
      </c>
      <c r="D64" s="56"/>
      <c r="E64" s="56"/>
    </row>
    <row r="65" spans="1:5" ht="25.5">
      <c r="A65" s="16" t="s">
        <v>118</v>
      </c>
      <c r="B65" s="6" t="s">
        <v>142</v>
      </c>
      <c r="C65" s="5"/>
      <c r="D65" s="21">
        <v>0.12</v>
      </c>
      <c r="E65" s="21">
        <v>0.01</v>
      </c>
    </row>
    <row r="66" spans="1:5" ht="13.5" thickBot="1">
      <c r="A66" s="13"/>
      <c r="B66" s="14" t="s">
        <v>119</v>
      </c>
      <c r="C66" s="17"/>
      <c r="D66" s="8"/>
      <c r="E66" s="8"/>
    </row>
    <row r="67" spans="1:5" ht="26.25" thickBot="1">
      <c r="A67" s="29" t="s">
        <v>137</v>
      </c>
      <c r="B67" s="29" t="s">
        <v>144</v>
      </c>
      <c r="C67" s="30"/>
      <c r="D67" s="36">
        <f>D68+D69+D71+D72</f>
        <v>4.8</v>
      </c>
      <c r="E67" s="36">
        <f>E68+E69+E71+E72</f>
        <v>0.4</v>
      </c>
    </row>
    <row r="68" spans="1:5" ht="13.5" thickBot="1">
      <c r="A68" s="13" t="s">
        <v>7</v>
      </c>
      <c r="B68" s="14" t="s">
        <v>120</v>
      </c>
      <c r="C68" s="15"/>
      <c r="D68" s="15">
        <v>1.2</v>
      </c>
      <c r="E68" s="15">
        <v>0.1</v>
      </c>
    </row>
    <row r="69" spans="1:5" ht="25.5">
      <c r="A69" s="53" t="s">
        <v>11</v>
      </c>
      <c r="B69" s="17" t="s">
        <v>121</v>
      </c>
      <c r="C69" s="54" t="s">
        <v>123</v>
      </c>
      <c r="D69" s="54">
        <v>1.2</v>
      </c>
      <c r="E69" s="54">
        <v>0.1</v>
      </c>
    </row>
    <row r="70" spans="1:5" ht="13.5" thickBot="1">
      <c r="A70" s="49"/>
      <c r="B70" s="14" t="s">
        <v>122</v>
      </c>
      <c r="C70" s="55"/>
      <c r="D70" s="55"/>
      <c r="E70" s="55"/>
    </row>
    <row r="71" spans="1:5" ht="39.75" customHeight="1" thickBot="1">
      <c r="A71" s="13" t="s">
        <v>14</v>
      </c>
      <c r="B71" s="14" t="s">
        <v>124</v>
      </c>
      <c r="C71" s="15" t="s">
        <v>123</v>
      </c>
      <c r="D71" s="15">
        <v>1.2</v>
      </c>
      <c r="E71" s="15">
        <v>0.1</v>
      </c>
    </row>
    <row r="72" spans="1:5" ht="29.25" customHeight="1" thickBot="1">
      <c r="A72" s="13" t="s">
        <v>17</v>
      </c>
      <c r="B72" s="14" t="s">
        <v>125</v>
      </c>
      <c r="C72" s="15" t="s">
        <v>123</v>
      </c>
      <c r="D72" s="15">
        <v>1.2</v>
      </c>
      <c r="E72" s="15">
        <v>0.1</v>
      </c>
    </row>
    <row r="73" spans="1:5" ht="13.5" thickBot="1">
      <c r="A73" s="13"/>
      <c r="B73" s="3" t="s">
        <v>119</v>
      </c>
      <c r="C73" s="20"/>
      <c r="D73" s="20">
        <f>D7+D19+D35+D38+D47+D54+D59+D67</f>
        <v>234.92000000000002</v>
      </c>
      <c r="E73" s="20">
        <f>E7+E19+E35+E38+E47+E54+E59+E67</f>
        <v>15.139999999999999</v>
      </c>
    </row>
    <row r="74" ht="12.75">
      <c r="A74" s="25"/>
    </row>
    <row r="75" ht="12.75">
      <c r="A75" s="25"/>
    </row>
    <row r="76" spans="1:5" ht="12.75">
      <c r="A76" s="50" t="s">
        <v>126</v>
      </c>
      <c r="B76" s="50"/>
      <c r="C76" s="50"/>
      <c r="D76" s="50"/>
      <c r="E76" s="50"/>
    </row>
    <row r="77" ht="12.75">
      <c r="A77" s="26"/>
    </row>
  </sheetData>
  <sheetProtection/>
  <mergeCells count="41">
    <mergeCell ref="B5:B6"/>
    <mergeCell ref="C5:C6"/>
    <mergeCell ref="D5:D6"/>
    <mergeCell ref="A8:A10"/>
    <mergeCell ref="A1:E1"/>
    <mergeCell ref="A2:E2"/>
    <mergeCell ref="A3:E3"/>
    <mergeCell ref="A4:E4"/>
    <mergeCell ref="A28:A29"/>
    <mergeCell ref="B28:B29"/>
    <mergeCell ref="D28:D29"/>
    <mergeCell ref="E28:E29"/>
    <mergeCell ref="A20:A21"/>
    <mergeCell ref="C20:C21"/>
    <mergeCell ref="D20:D21"/>
    <mergeCell ref="E20:E21"/>
    <mergeCell ref="A40:A42"/>
    <mergeCell ref="B40:B42"/>
    <mergeCell ref="D40:D42"/>
    <mergeCell ref="E40:E42"/>
    <mergeCell ref="A33:A34"/>
    <mergeCell ref="B33:B34"/>
    <mergeCell ref="D33:D34"/>
    <mergeCell ref="E33:E34"/>
    <mergeCell ref="A60:A61"/>
    <mergeCell ref="B60:B61"/>
    <mergeCell ref="D60:D61"/>
    <mergeCell ref="E60:E61"/>
    <mergeCell ref="A48:A51"/>
    <mergeCell ref="B48:B51"/>
    <mergeCell ref="D48:D51"/>
    <mergeCell ref="E48:E51"/>
    <mergeCell ref="A76:E76"/>
    <mergeCell ref="A69:A70"/>
    <mergeCell ref="C69:C70"/>
    <mergeCell ref="D69:D70"/>
    <mergeCell ref="E69:E70"/>
    <mergeCell ref="A62:A64"/>
    <mergeCell ref="B62:B64"/>
    <mergeCell ref="D62:D64"/>
    <mergeCell ref="E62:E64"/>
  </mergeCells>
  <printOptions/>
  <pageMargins left="0.3937007874015748" right="0.31496062992125984" top="0.35433070866141736" bottom="0.1968503937007874" header="0.3149606299212598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2015-04-28T04:55:33Z</cp:lastPrinted>
  <dcterms:created xsi:type="dcterms:W3CDTF">1996-10-08T23:32:33Z</dcterms:created>
  <dcterms:modified xsi:type="dcterms:W3CDTF">2015-04-28T05:02:04Z</dcterms:modified>
  <cp:category/>
  <cp:version/>
  <cp:contentType/>
  <cp:contentStatus/>
</cp:coreProperties>
</file>