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11568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<sst xmlns="http://schemas.openxmlformats.org/spreadsheetml/2006/main" count="73" uniqueCount="72">
  <si>
    <t>Тариф руб./кв.м./мес.</t>
  </si>
  <si>
    <t>Сумма за год</t>
  </si>
  <si>
    <t>Пункт</t>
  </si>
  <si>
    <t>ИТОГО:</t>
  </si>
  <si>
    <t>Всего за месяц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</si>
  <si>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</si>
  <si>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</si>
  <si>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</si>
  <si>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</si>
  <si>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</si>
  <si>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</si>
  <si>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</si>
  <si>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</si>
  <si>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</si>
  <si>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</si>
  <si>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</si>
  <si>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</si>
  <si>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</si>
  <si>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</si>
  <si>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</si>
  <si>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</si>
  <si>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</si>
  <si>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</si>
  <si>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</si>
  <si>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</si>
  <si>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</si>
  <si>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</si>
  <si>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</si>
  <si>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</si>
  <si>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</si>
  <si>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</si>
  <si>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</si>
  <si>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</si>
  <si>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</si>
  <si>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</si>
  <si>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</si>
  <si>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</si>
  <si>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</si>
  <si>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</si>
  <si>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</si>
  <si>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</si>
  <si>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t>1% от оборота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</si>
  <si>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</si>
  <si>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</si>
  <si>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</si>
  <si>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</si>
  <si>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Наличие внутридомового газового оборудования (ВДГО): нет</t>
  </si>
  <si>
    <t>Наличие коллективной антенны: - шт.</t>
  </si>
  <si>
    <t>Наличие подвального помещения: есть</t>
  </si>
  <si>
    <t>Схема горячего водоснабжения (тупиковая или циркуляционная): циркуляционная</t>
  </si>
  <si>
    <t>Наличие в доме встроенных кафе, бистро, столовые и т.п.: имеется</t>
  </si>
  <si>
    <t>Наличие внешних сетей на балансе (протяженность / диаметр): 0 м. / ________ мм.</t>
  </si>
  <si>
    <t>Проект бюджета многоквартирного дома г.Томск, ул.пр.Фрунзе 24-26 на 2014 год  (плановые суммы затрат и размеры тарифов)</t>
  </si>
  <si>
    <t>Общая площадь помещений: 12437,8 кв.м.</t>
  </si>
  <si>
    <t>Количество квартир: 83</t>
  </si>
  <si>
    <t>Количество этажей: 4,6</t>
  </si>
  <si>
    <r>
      <t xml:space="preserve">Количество подъездов (сануборка): </t>
    </r>
    <r>
      <rPr>
        <sz val="12"/>
        <color indexed="10"/>
        <rFont val="Arial Cyr"/>
        <family val="0"/>
      </rPr>
      <t>6 ???</t>
    </r>
    <r>
      <rPr>
        <sz val="12"/>
        <rFont val="Arial Cyr"/>
        <family val="0"/>
      </rPr>
      <t xml:space="preserve"> шт.</t>
    </r>
  </si>
  <si>
    <t>Общая площадь жилых помещений: 8724,4 кв.м.</t>
  </si>
  <si>
    <t>Общая площадь / количество нежилых помещений: 3713,4 кв.м. / 19 шт.</t>
  </si>
  <si>
    <t>Площадь / количество дверных заполнений: - кв.м. / __ шт.</t>
  </si>
  <si>
    <t>Наличие лифтового оборудования: нет.</t>
  </si>
  <si>
    <r>
      <t xml:space="preserve">Наличие домофонного оборудования: </t>
    </r>
    <r>
      <rPr>
        <sz val="12"/>
        <color indexed="10"/>
        <rFont val="Arial Cyr"/>
        <family val="0"/>
      </rPr>
      <t>???</t>
    </r>
    <r>
      <rPr>
        <sz val="12"/>
        <rFont val="Arial Cyr"/>
        <family val="0"/>
      </rPr>
      <t xml:space="preserve"> шт.</t>
    </r>
  </si>
  <si>
    <t>Схема системы отопления (верхний или нижний розлив): нижний, верхний</t>
  </si>
  <si>
    <r>
      <t xml:space="preserve">Количество узлов управления / теплообменников: </t>
    </r>
    <r>
      <rPr>
        <sz val="12"/>
        <color indexed="10"/>
        <rFont val="Arial Cyr"/>
        <family val="0"/>
      </rPr>
      <t>8</t>
    </r>
    <r>
      <rPr>
        <sz val="12"/>
        <rFont val="Arial Cyr"/>
        <family val="0"/>
      </rPr>
      <t xml:space="preserve"> шт. / ______ шт.</t>
    </r>
  </si>
  <si>
    <r>
      <t xml:space="preserve">  из них количество автоматизированных:</t>
    </r>
    <r>
      <rPr>
        <sz val="12"/>
        <color indexed="10"/>
        <rFont val="Arial Cyr"/>
        <family val="0"/>
      </rPr>
      <t xml:space="preserve"> 1 ???</t>
    </r>
    <r>
      <rPr>
        <sz val="12"/>
        <rFont val="Arial Cyr"/>
        <family val="0"/>
      </rPr>
      <t xml:space="preserve"> шт.</t>
    </r>
  </si>
  <si>
    <r>
      <t xml:space="preserve">Наличие коллективных приборов учета тепла: </t>
    </r>
    <r>
      <rPr>
        <sz val="12"/>
        <color indexed="10"/>
        <rFont val="Arial Cyr"/>
        <family val="0"/>
      </rPr>
      <t>4</t>
    </r>
    <r>
      <rPr>
        <sz val="12"/>
        <rFont val="Arial Cyr"/>
        <family val="0"/>
      </rPr>
      <t xml:space="preserve"> шт.</t>
    </r>
  </si>
  <si>
    <r>
      <t xml:space="preserve">Количество ВРУ / коллективных электросчетчиков: </t>
    </r>
    <r>
      <rPr>
        <sz val="12"/>
        <color indexed="10"/>
        <rFont val="Arial Cyr"/>
        <family val="0"/>
      </rPr>
      <t>???</t>
    </r>
    <r>
      <rPr>
        <sz val="12"/>
        <rFont val="Arial Cyr"/>
        <family val="0"/>
      </rPr>
      <t xml:space="preserve"> шт. / </t>
    </r>
    <r>
      <rPr>
        <sz val="12"/>
        <color indexed="10"/>
        <rFont val="Arial Cyr"/>
        <family val="0"/>
      </rPr>
      <t>???</t>
    </r>
    <r>
      <rPr>
        <sz val="12"/>
        <rFont val="Arial Cyr"/>
        <family val="0"/>
      </rPr>
      <t xml:space="preserve"> шт.</t>
    </r>
  </si>
  <si>
    <r>
      <t xml:space="preserve">Количество водосточных труб: </t>
    </r>
    <r>
      <rPr>
        <sz val="12"/>
        <color indexed="10"/>
        <rFont val="Arial Cyr"/>
        <family val="0"/>
      </rPr>
      <t xml:space="preserve">??? </t>
    </r>
    <r>
      <rPr>
        <sz val="12"/>
        <rFont val="Arial Cyr"/>
        <family val="0"/>
      </rPr>
      <t>шт.</t>
    </r>
  </si>
  <si>
    <r>
      <t xml:space="preserve">Размещение квартирных электросчетчиков (внутри квартир или на площадке): </t>
    </r>
    <r>
      <rPr>
        <sz val="12"/>
        <color indexed="10"/>
        <rFont val="Arial Cyr"/>
        <family val="0"/>
      </rPr>
      <t>снаружи</t>
    </r>
    <r>
      <rPr>
        <sz val="12"/>
        <rFont val="Arial Cyr"/>
        <family val="0"/>
      </rPr>
      <t xml:space="preserve"> квартир</t>
    </r>
  </si>
  <si>
    <r>
      <rPr>
        <b/>
        <sz val="12"/>
        <color indexed="10"/>
        <rFont val="Arial CYR"/>
        <family val="0"/>
      </rPr>
      <t>Текущий ремонт</t>
    </r>
    <r>
      <rPr>
        <b/>
        <sz val="12"/>
        <rFont val="Arial CYR"/>
        <family val="2"/>
      </rPr>
      <t xml:space="preserve">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</si>
  <si>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rPr>
        <b/>
        <sz val="12"/>
        <color indexed="10"/>
        <rFont val="Arial CYR"/>
        <family val="0"/>
      </rPr>
      <t xml:space="preserve">Капитальный ремонт </t>
    </r>
    <r>
      <rPr>
        <b/>
        <sz val="12"/>
        <rFont val="Arial CYR"/>
        <family val="2"/>
      </rPr>
      <t>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</si>
  <si>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r>
      <t>Налоги юридического лица</t>
    </r>
    <r>
      <rPr>
        <sz val="12"/>
        <rFont val="Arial Cyr"/>
        <family val="2"/>
      </rPr>
      <t xml:space="preserve"> (ПФ)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</si>
</sst>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2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right" vertical="center"/>
    </xf>
    <xf numFmtId="2" fontId="7" fillId="34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7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center"/>
    </xf>
    <xf numFmtId="2" fontId="2" fillId="0" borderId="0" xfId="0" applyNumberFormat="1" applyFont="1" applyAlignment="1">
      <alignment/>
    </xf>
    <xf numFmtId="2" fontId="6" fillId="35" borderId="12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top" wrapText="1"/>
    </xf>
    <xf numFmtId="2" fontId="51" fillId="0" borderId="14" xfId="0" applyNumberFormat="1" applyFont="1" applyBorder="1" applyAlignment="1">
      <alignment horizontal="center" vertical="center"/>
    </xf>
    <xf numFmtId="0" fontId="10" fillId="8" borderId="0" xfId="0" applyFont="1" applyFill="1" applyAlignment="1">
      <alignment horizontal="right"/>
    </xf>
    <xf numFmtId="2" fontId="10" fillId="8" borderId="10" xfId="0" applyNumberFormat="1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Normal="75" zoomScaleSheetLayoutView="100" zoomScalePageLayoutView="0" workbookViewId="0" topLeftCell="B43">
      <selection activeCell="C55" sqref="C55"/>
    </sheetView>
  </sheetViews>
  <sheetFormatPr defaultColWidth="9.125" defaultRowHeight="12.75"/>
  <cols>
    <col min="1" max="1" width="6.125" style="2" customWidth="1"/>
    <col min="2" max="2" width="120.875" style="2" customWidth="1"/>
    <col min="3" max="3" width="22.00390625" style="2" customWidth="1"/>
    <col min="4" max="4" width="22.875" style="2" customWidth="1"/>
    <col min="5" max="5" width="23.50390625" style="2" customWidth="1"/>
    <col min="6" max="16384" width="9.125" style="2" customWidth="1"/>
  </cols>
  <sheetData>
    <row r="1" spans="1:5" ht="22.5">
      <c r="A1" s="1"/>
      <c r="B1" s="43" t="s">
        <v>52</v>
      </c>
      <c r="C1" s="44"/>
      <c r="D1" s="44"/>
      <c r="E1" s="44"/>
    </row>
    <row r="2" spans="1:5" ht="15">
      <c r="A2" s="5"/>
      <c r="B2" s="5"/>
      <c r="C2" s="5"/>
      <c r="D2" s="5"/>
      <c r="E2" s="5"/>
    </row>
    <row r="3" spans="1:5" ht="19.5" customHeight="1">
      <c r="A3" s="5" t="s">
        <v>55</v>
      </c>
      <c r="B3" s="5"/>
      <c r="C3" s="5" t="s">
        <v>48</v>
      </c>
      <c r="D3" s="5"/>
      <c r="E3" s="5"/>
    </row>
    <row r="4" spans="1:5" ht="19.5" customHeight="1">
      <c r="A4" s="5" t="s">
        <v>54</v>
      </c>
      <c r="B4" s="5"/>
      <c r="C4" s="5" t="s">
        <v>62</v>
      </c>
      <c r="D4" s="5"/>
      <c r="E4" s="5"/>
    </row>
    <row r="5" spans="1:5" ht="19.5" customHeight="1">
      <c r="A5" s="5" t="s">
        <v>6</v>
      </c>
      <c r="B5" s="5"/>
      <c r="C5" s="5" t="s">
        <v>49</v>
      </c>
      <c r="D5" s="5"/>
      <c r="E5" s="5"/>
    </row>
    <row r="6" spans="1:5" ht="19.5" customHeight="1">
      <c r="A6" s="5" t="s">
        <v>56</v>
      </c>
      <c r="B6" s="5"/>
      <c r="C6" s="5" t="s">
        <v>63</v>
      </c>
      <c r="D6" s="5"/>
      <c r="E6" s="5"/>
    </row>
    <row r="7" spans="1:5" ht="19.5" customHeight="1">
      <c r="A7" s="5" t="s">
        <v>53</v>
      </c>
      <c r="B7" s="5"/>
      <c r="C7" s="5" t="s">
        <v>64</v>
      </c>
      <c r="D7" s="5"/>
      <c r="E7" s="5"/>
    </row>
    <row r="8" spans="1:5" ht="19.5" customHeight="1">
      <c r="A8" s="5" t="s">
        <v>57</v>
      </c>
      <c r="B8" s="5"/>
      <c r="C8" s="5" t="s">
        <v>11</v>
      </c>
      <c r="D8" s="5"/>
      <c r="E8" s="5"/>
    </row>
    <row r="9" spans="1:5" ht="19.5" customHeight="1">
      <c r="A9" s="5" t="s">
        <v>58</v>
      </c>
      <c r="B9" s="5"/>
      <c r="C9" s="5" t="s">
        <v>65</v>
      </c>
      <c r="D9" s="5"/>
      <c r="E9" s="5"/>
    </row>
    <row r="10" spans="1:5" ht="19.5" customHeight="1">
      <c r="A10" s="5" t="s">
        <v>43</v>
      </c>
      <c r="B10" s="5"/>
      <c r="C10" s="5" t="s">
        <v>7</v>
      </c>
      <c r="D10" s="5"/>
      <c r="E10" s="5"/>
    </row>
    <row r="11" spans="1:5" ht="19.5" customHeight="1">
      <c r="A11" s="5" t="s">
        <v>5</v>
      </c>
      <c r="B11" s="5"/>
      <c r="C11" s="5" t="s">
        <v>8</v>
      </c>
      <c r="D11" s="5"/>
      <c r="E11" s="5"/>
    </row>
    <row r="12" spans="1:5" ht="19.5" customHeight="1">
      <c r="A12" s="5" t="s">
        <v>44</v>
      </c>
      <c r="B12" s="5"/>
      <c r="C12" s="8" t="s">
        <v>50</v>
      </c>
      <c r="D12" s="5"/>
      <c r="E12" s="5"/>
    </row>
    <row r="13" spans="1:5" ht="19.5" customHeight="1">
      <c r="A13" s="5" t="s">
        <v>45</v>
      </c>
      <c r="B13" s="5"/>
      <c r="C13" s="5" t="s">
        <v>66</v>
      </c>
      <c r="D13" s="5"/>
      <c r="E13" s="5"/>
    </row>
    <row r="14" spans="1:5" ht="19.5" customHeight="1">
      <c r="A14" s="5" t="s">
        <v>59</v>
      </c>
      <c r="B14" s="5"/>
      <c r="C14" s="5" t="s">
        <v>9</v>
      </c>
      <c r="D14" s="5"/>
      <c r="E14" s="5"/>
    </row>
    <row r="15" spans="1:5" ht="19.5" customHeight="1">
      <c r="A15" s="5" t="s">
        <v>60</v>
      </c>
      <c r="B15" s="5"/>
      <c r="C15" s="5" t="s">
        <v>67</v>
      </c>
      <c r="D15" s="5"/>
      <c r="E15" s="5"/>
    </row>
    <row r="16" spans="1:5" ht="19.5" customHeight="1">
      <c r="A16" s="5" t="s">
        <v>46</v>
      </c>
      <c r="B16" s="5"/>
      <c r="C16" s="5" t="s">
        <v>51</v>
      </c>
      <c r="D16" s="5"/>
      <c r="E16" s="5"/>
    </row>
    <row r="17" spans="1:5" ht="19.5" customHeight="1">
      <c r="A17" s="5" t="s">
        <v>61</v>
      </c>
      <c r="B17" s="5"/>
      <c r="C17" s="5" t="s">
        <v>68</v>
      </c>
      <c r="D17" s="5"/>
      <c r="E17" s="5"/>
    </row>
    <row r="18" spans="1:5" ht="19.5" customHeight="1">
      <c r="A18" s="5" t="s">
        <v>47</v>
      </c>
      <c r="B18" s="5"/>
      <c r="C18" s="5" t="s">
        <v>10</v>
      </c>
      <c r="D18" s="5"/>
      <c r="E18" s="5"/>
    </row>
    <row r="19" spans="2:5" ht="15">
      <c r="B19" s="5"/>
      <c r="C19" s="5"/>
      <c r="D19" s="5"/>
      <c r="E19" s="5"/>
    </row>
    <row r="20" spans="1:5" ht="1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12</v>
      </c>
      <c r="C21" s="17" t="s">
        <v>0</v>
      </c>
      <c r="D21" s="22" t="s">
        <v>4</v>
      </c>
      <c r="E21" s="22" t="s">
        <v>1</v>
      </c>
    </row>
    <row r="22" spans="1:5" ht="60">
      <c r="A22" s="10"/>
      <c r="B22" s="20" t="s">
        <v>13</v>
      </c>
      <c r="C22" s="18">
        <f>D22/12437.8</f>
        <v>2.5041272036319393</v>
      </c>
      <c r="D22" s="24">
        <f>E22/12</f>
        <v>31145.833333333332</v>
      </c>
      <c r="E22" s="24">
        <v>373750</v>
      </c>
    </row>
    <row r="23" spans="1:5" ht="124.5" customHeight="1">
      <c r="A23" s="10"/>
      <c r="B23" s="20" t="s">
        <v>14</v>
      </c>
      <c r="C23" s="42">
        <f>D23/12437.8</f>
        <v>1.0539109274416163</v>
      </c>
      <c r="D23" s="24">
        <f>E23/12</f>
        <v>13108.333333333334</v>
      </c>
      <c r="E23" s="24">
        <v>157300</v>
      </c>
    </row>
    <row r="24" spans="1:5" ht="44.25" customHeight="1">
      <c r="A24" s="10"/>
      <c r="B24" s="20" t="s">
        <v>15</v>
      </c>
      <c r="C24" s="42">
        <f>D24/12437.8</f>
        <v>0.1206001061280934</v>
      </c>
      <c r="D24" s="41">
        <v>1500</v>
      </c>
      <c r="E24" s="24">
        <f>D24*12</f>
        <v>18000</v>
      </c>
    </row>
    <row r="25" spans="1:5" ht="63.75" customHeight="1">
      <c r="A25" s="10"/>
      <c r="B25" s="20" t="s">
        <v>16</v>
      </c>
      <c r="C25" s="18">
        <v>0</v>
      </c>
      <c r="D25" s="24">
        <v>0</v>
      </c>
      <c r="E25" s="24">
        <v>0</v>
      </c>
    </row>
    <row r="26" spans="1:5" ht="75">
      <c r="A26" s="10"/>
      <c r="B26" s="20" t="s">
        <v>17</v>
      </c>
      <c r="C26" s="18">
        <f>D26/12437.8</f>
        <v>0.09648008490247471</v>
      </c>
      <c r="D26" s="24">
        <v>1200</v>
      </c>
      <c r="E26" s="24">
        <f>D26*12</f>
        <v>14400</v>
      </c>
    </row>
    <row r="27" spans="1:5" ht="60">
      <c r="A27" s="10"/>
      <c r="B27" s="20" t="s">
        <v>18</v>
      </c>
      <c r="C27" s="18">
        <f aca="true" t="shared" si="0" ref="C27:C35">D27/12437.8</f>
        <v>0.5056360449597196</v>
      </c>
      <c r="D27" s="24">
        <v>6289</v>
      </c>
      <c r="E27" s="24">
        <f aca="true" t="shared" si="1" ref="E27:E35">D27*12</f>
        <v>75468</v>
      </c>
    </row>
    <row r="28" spans="1:5" ht="45">
      <c r="A28" s="10"/>
      <c r="B28" s="20" t="s">
        <v>19</v>
      </c>
      <c r="C28" s="18">
        <f t="shared" si="0"/>
        <v>0.28140024763221794</v>
      </c>
      <c r="D28" s="24">
        <v>3500</v>
      </c>
      <c r="E28" s="24">
        <f t="shared" si="1"/>
        <v>42000</v>
      </c>
    </row>
    <row r="29" spans="1:5" ht="30">
      <c r="A29" s="10"/>
      <c r="B29" s="20" t="s">
        <v>20</v>
      </c>
      <c r="C29" s="18">
        <f t="shared" si="0"/>
        <v>1.0016508814527758</v>
      </c>
      <c r="D29" s="24">
        <f>E29/12</f>
        <v>12458.333333333334</v>
      </c>
      <c r="E29" s="24">
        <v>149500</v>
      </c>
    </row>
    <row r="30" spans="1:5" ht="30">
      <c r="A30" s="10"/>
      <c r="B30" s="20" t="s">
        <v>21</v>
      </c>
      <c r="C30" s="18">
        <f t="shared" si="0"/>
        <v>0.5051804445587912</v>
      </c>
      <c r="D30" s="24">
        <f>E30/12</f>
        <v>6283.333333333333</v>
      </c>
      <c r="E30" s="24">
        <v>75400</v>
      </c>
    </row>
    <row r="31" spans="1:5" ht="15">
      <c r="A31" s="10"/>
      <c r="B31" s="20" t="s">
        <v>22</v>
      </c>
      <c r="C31" s="18">
        <f t="shared" si="0"/>
        <v>0.8040007075206227</v>
      </c>
      <c r="D31" s="24">
        <v>10000</v>
      </c>
      <c r="E31" s="24">
        <f t="shared" si="1"/>
        <v>120000</v>
      </c>
    </row>
    <row r="32" spans="1:5" ht="15">
      <c r="A32" s="10"/>
      <c r="B32" s="20" t="s">
        <v>23</v>
      </c>
      <c r="C32" s="18">
        <f t="shared" si="0"/>
        <v>1.4023112340338861</v>
      </c>
      <c r="D32" s="24">
        <f>E32/12</f>
        <v>17441.666666666668</v>
      </c>
      <c r="E32" s="24">
        <v>209300</v>
      </c>
    </row>
    <row r="33" spans="1:5" ht="49.5" customHeight="1">
      <c r="A33" s="10"/>
      <c r="B33" s="31" t="s">
        <v>24</v>
      </c>
      <c r="C33" s="18">
        <f t="shared" si="0"/>
        <v>0.08040007075206226</v>
      </c>
      <c r="D33" s="32">
        <v>1000</v>
      </c>
      <c r="E33" s="24">
        <f t="shared" si="1"/>
        <v>12000</v>
      </c>
    </row>
    <row r="34" spans="1:5" ht="33.75" customHeight="1">
      <c r="A34" s="10"/>
      <c r="B34" s="31" t="s">
        <v>25</v>
      </c>
      <c r="C34" s="18">
        <f t="shared" si="0"/>
        <v>0.08040007075206226</v>
      </c>
      <c r="D34" s="32">
        <v>1000</v>
      </c>
      <c r="E34" s="24">
        <f t="shared" si="1"/>
        <v>12000</v>
      </c>
    </row>
    <row r="35" spans="1:5" ht="44.25" customHeight="1">
      <c r="A35" s="10"/>
      <c r="B35" s="31" t="s">
        <v>26</v>
      </c>
      <c r="C35" s="18">
        <f t="shared" si="0"/>
        <v>0.16080014150412453</v>
      </c>
      <c r="D35" s="26">
        <v>2000</v>
      </c>
      <c r="E35" s="24">
        <f t="shared" si="1"/>
        <v>24000</v>
      </c>
    </row>
    <row r="36" spans="1:5" ht="15">
      <c r="A36" s="10"/>
      <c r="B36" s="20" t="s">
        <v>40</v>
      </c>
      <c r="C36" s="25"/>
      <c r="D36" s="19"/>
      <c r="E36" s="24" t="s">
        <v>41</v>
      </c>
    </row>
    <row r="37" spans="1:5" ht="33.75" customHeight="1">
      <c r="A37" s="10"/>
      <c r="B37" s="20" t="s">
        <v>27</v>
      </c>
      <c r="C37" s="18">
        <f aca="true" t="shared" si="2" ref="C37:C43">D37/12437.8</f>
        <v>0.5628004952644359</v>
      </c>
      <c r="D37" s="24">
        <v>7000</v>
      </c>
      <c r="E37" s="24">
        <f>D37*12</f>
        <v>84000</v>
      </c>
    </row>
    <row r="38" spans="1:5" ht="46.5" customHeight="1">
      <c r="A38" s="10"/>
      <c r="B38" s="20" t="s">
        <v>28</v>
      </c>
      <c r="C38" s="18">
        <f t="shared" si="2"/>
        <v>0.2412002122561868</v>
      </c>
      <c r="D38" s="24">
        <v>3000</v>
      </c>
      <c r="E38" s="24">
        <f>D38*12</f>
        <v>36000</v>
      </c>
    </row>
    <row r="39" spans="1:5" ht="45">
      <c r="A39" s="10"/>
      <c r="B39" s="20" t="s">
        <v>29</v>
      </c>
      <c r="C39" s="18">
        <f t="shared" si="2"/>
        <v>0.03536799112383219</v>
      </c>
      <c r="D39" s="24">
        <v>439.9</v>
      </c>
      <c r="E39" s="24">
        <f>D39*12</f>
        <v>5278.799999999999</v>
      </c>
    </row>
    <row r="40" spans="1:5" ht="45">
      <c r="A40" s="10"/>
      <c r="B40" s="20" t="s">
        <v>30</v>
      </c>
      <c r="C40" s="18">
        <f t="shared" si="2"/>
        <v>0.1206001061280934</v>
      </c>
      <c r="D40" s="24">
        <v>1500</v>
      </c>
      <c r="E40" s="24">
        <f>D40*12</f>
        <v>18000</v>
      </c>
    </row>
    <row r="41" spans="1:5" ht="15">
      <c r="A41" s="10"/>
      <c r="B41" s="20" t="s">
        <v>71</v>
      </c>
      <c r="C41" s="18">
        <f t="shared" si="2"/>
        <v>0.10190038967234293</v>
      </c>
      <c r="D41" s="35">
        <f>E41/12</f>
        <v>1267.4166666666667</v>
      </c>
      <c r="E41" s="35">
        <v>15209</v>
      </c>
    </row>
    <row r="42" spans="1:5" ht="30.75" customHeight="1">
      <c r="A42" s="10"/>
      <c r="B42" s="20" t="s">
        <v>31</v>
      </c>
      <c r="C42" s="18">
        <f t="shared" si="2"/>
        <v>0.2947386193699851</v>
      </c>
      <c r="D42" s="24">
        <v>3665.9</v>
      </c>
      <c r="E42" s="24">
        <f>D42*12</f>
        <v>43990.8</v>
      </c>
    </row>
    <row r="43" spans="1:5" ht="30">
      <c r="A43" s="10"/>
      <c r="B43" s="20" t="s">
        <v>32</v>
      </c>
      <c r="C43" s="18">
        <f t="shared" si="2"/>
        <v>0.40200035376031135</v>
      </c>
      <c r="D43" s="30">
        <v>5000</v>
      </c>
      <c r="E43" s="24">
        <f>D43*12</f>
        <v>60000</v>
      </c>
    </row>
    <row r="44" spans="1:5" ht="19.5" customHeight="1">
      <c r="A44" s="10"/>
      <c r="B44" s="20" t="s">
        <v>33</v>
      </c>
      <c r="C44" s="27"/>
      <c r="D44" s="25"/>
      <c r="E44" s="25"/>
    </row>
    <row r="45" spans="1:5" ht="18.75" customHeight="1">
      <c r="A45" s="10"/>
      <c r="B45" s="20" t="s">
        <v>34</v>
      </c>
      <c r="C45" s="27"/>
      <c r="D45" s="25"/>
      <c r="E45" s="25"/>
    </row>
    <row r="46" spans="1:5" ht="45">
      <c r="A46" s="10"/>
      <c r="B46" s="20" t="s">
        <v>35</v>
      </c>
      <c r="C46" s="18">
        <f>D46/12437.8</f>
        <v>0.4180803679107238</v>
      </c>
      <c r="D46" s="24">
        <v>5200</v>
      </c>
      <c r="E46" s="24">
        <f>D46*12</f>
        <v>62400</v>
      </c>
    </row>
    <row r="47" spans="1:5" ht="30">
      <c r="A47" s="10"/>
      <c r="B47" s="21" t="s">
        <v>36</v>
      </c>
      <c r="C47" s="18">
        <f>D47/12437.8</f>
        <v>0.08040007075206226</v>
      </c>
      <c r="D47" s="35">
        <v>1000</v>
      </c>
      <c r="E47" s="24">
        <f>D47*12</f>
        <v>12000</v>
      </c>
    </row>
    <row r="48" spans="1:5" ht="21" customHeight="1">
      <c r="A48" s="10"/>
      <c r="B48" s="21" t="s">
        <v>37</v>
      </c>
      <c r="C48" s="27"/>
      <c r="D48" s="25"/>
      <c r="E48" s="25"/>
    </row>
    <row r="49" spans="1:5" ht="30">
      <c r="A49" s="10"/>
      <c r="B49" s="21" t="s">
        <v>38</v>
      </c>
      <c r="C49" s="27"/>
      <c r="D49" s="25"/>
      <c r="E49" s="25"/>
    </row>
    <row r="50" spans="1:5" ht="30">
      <c r="A50" s="10"/>
      <c r="B50" s="21" t="s">
        <v>39</v>
      </c>
      <c r="C50" s="34">
        <v>0</v>
      </c>
      <c r="D50" s="35">
        <v>0</v>
      </c>
      <c r="E50" s="35">
        <f>D50*12</f>
        <v>0</v>
      </c>
    </row>
    <row r="51" spans="1:5" ht="30">
      <c r="A51" s="10"/>
      <c r="B51" s="21" t="s">
        <v>42</v>
      </c>
      <c r="C51" s="34">
        <f>D51/12437.8</f>
        <v>0.16849925227934204</v>
      </c>
      <c r="D51" s="26">
        <v>2095.76</v>
      </c>
      <c r="E51" s="35">
        <f>D51*12</f>
        <v>25149.120000000003</v>
      </c>
    </row>
    <row r="52" spans="1:5" ht="15">
      <c r="A52" s="15"/>
      <c r="B52" s="16"/>
      <c r="C52" s="23"/>
      <c r="D52" s="40"/>
      <c r="E52" s="40"/>
    </row>
    <row r="53" spans="1:7" ht="15">
      <c r="A53" s="12"/>
      <c r="B53" s="38" t="s">
        <v>3</v>
      </c>
      <c r="C53" s="39">
        <f>C22+C23+C25+C26+C27+C28+C29+C30+C31+C32+C33+C34+C35+C37+C38+C39+C40+C42+C43+C46+C47+C50+C51+C24+C41</f>
        <v>11.0224860237877</v>
      </c>
      <c r="D53" s="39">
        <f>D22+D23+D25+D26+D27+D28+D29+D30+D31+D32+D33+D34+D35+D37+D38+D39+D40+D42+D43+D46+D47+D50+D51+D24+D41</f>
        <v>137095.47666666665</v>
      </c>
      <c r="E53" s="39">
        <f>E22+E23+E25+E26+E27+E28+E29+E30+E31+E32+E33+E34+E35+E37+E38+E39+E40+E42+E43+E46+E47+E50+E51+E24+E41</f>
        <v>1645145.7200000002</v>
      </c>
      <c r="G53" s="33"/>
    </row>
    <row r="54" ht="13.5">
      <c r="B54" s="4"/>
    </row>
    <row r="55" spans="1:5" ht="15">
      <c r="A55" s="10"/>
      <c r="B55" s="36" t="s">
        <v>69</v>
      </c>
      <c r="C55" s="37">
        <f>D55/12437.8</f>
        <v>2.412002122561868</v>
      </c>
      <c r="D55" s="11">
        <v>30000</v>
      </c>
      <c r="E55" s="28">
        <v>360000</v>
      </c>
    </row>
    <row r="56" spans="2:5" ht="15">
      <c r="B56" s="13"/>
      <c r="C56" s="37"/>
      <c r="D56" s="14"/>
      <c r="E56" s="29"/>
    </row>
    <row r="57" ht="15">
      <c r="C57" s="37"/>
    </row>
    <row r="58" spans="1:5" ht="30">
      <c r="A58" s="10"/>
      <c r="B58" s="36" t="s">
        <v>70</v>
      </c>
      <c r="C58" s="37">
        <f>D58/12437.8</f>
        <v>6.15</v>
      </c>
      <c r="D58" s="11">
        <v>76492.47</v>
      </c>
      <c r="E58" s="11">
        <v>917909.64</v>
      </c>
    </row>
    <row r="59" spans="2:5" ht="15">
      <c r="B59" s="38" t="s">
        <v>3</v>
      </c>
      <c r="C59" s="39">
        <f>C58+C53+C55</f>
        <v>19.584488146349567</v>
      </c>
      <c r="D59" s="39">
        <f>D58+D53+D55</f>
        <v>243587.94666666666</v>
      </c>
      <c r="E59" s="39">
        <f>E58+E53+E55</f>
        <v>2923055.3600000003</v>
      </c>
    </row>
  </sheetData>
  <sheetProtection/>
  <mergeCells count="1">
    <mergeCell ref="B1:E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mgb</cp:lastModifiedBy>
  <cp:lastPrinted>2010-12-02T11:20:13Z</cp:lastPrinted>
  <dcterms:created xsi:type="dcterms:W3CDTF">2010-09-27T02:47:08Z</dcterms:created>
  <dcterms:modified xsi:type="dcterms:W3CDTF">2014-05-26T10:54:33Z</dcterms:modified>
  <cp:category/>
  <cp:version/>
  <cp:contentType/>
  <cp:contentStatus/>
</cp:coreProperties>
</file>