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мес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<sst xmlns="http://schemas.openxmlformats.org/spreadsheetml/2006/main" count="71" uniqueCount="54">
  <si>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</si>
  <si>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</si>
  <si>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</si>
  <si>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</si>
  <si>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</si>
  <si>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</si>
  <si>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</si>
  <si>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</si>
  <si>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</si>
  <si>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</si>
  <si>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</si>
  <si>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</si>
  <si>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</si>
  <si>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</si>
  <si>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</si>
  <si>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</si>
  <si>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</si>
  <si>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</si>
  <si>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</si>
  <si>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</si>
  <si>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</si>
  <si>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</si>
  <si>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Усова ул. 37 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</si>
  <si>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</si>
  <si>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</si>
  <si>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</si>
  <si>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</si>
  <si>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</si>
  <si>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</si>
  <si>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</si>
  <si>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</si>
  <si>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</si>
  <si>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</si>
  <si>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</si>
  <si>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</si>
  <si>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</si>
  <si>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</si>
  <si>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</si>
  <si>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Сезонные работы</t>
  </si>
  <si>
    <t>Транспортные услуги</t>
  </si>
  <si>
    <t xml:space="preserve">(30.06.2011) Работа выполненная  при помощи автовышки. </t>
  </si>
  <si>
    <t xml:space="preserve">(30.09.2011) Демонтаж вывески на фасаде здания </t>
  </si>
  <si>
    <t xml:space="preserve">(31.03.2011) Вывоз  снега с придомовой территории </t>
  </si>
  <si>
    <t>Перечисление налогов за з/плату председателя дом.комитета</t>
  </si>
  <si>
    <t xml:space="preserve"> Оплата председателю домового комитета </t>
  </si>
  <si>
    <t xml:space="preserve">Другие расходы </t>
  </si>
  <si>
    <t xml:space="preserve"> без учета мусор,антенны,домофон</t>
  </si>
  <si>
    <t>мес</t>
  </si>
  <si>
    <t>Уборка лестничных площадок и маршей  и мытье стекол</t>
  </si>
  <si>
    <t>итого</t>
  </si>
  <si>
    <t xml:space="preserve">(15.03.2012) Сброс снега с кровли вручную согласно договора </t>
  </si>
  <si>
    <t>Работы выполнены  ООО"УК"Кировский массив"</t>
  </si>
  <si>
    <t>с 01.12.11 по 31.12.11</t>
  </si>
  <si>
    <t>о расходах на содержание и ремонт общего имущества в многоквартирном доме за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</si>
</sst>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"/>
    <numFmt numFmtId="175" formatCode="0.0"/>
  </numFmts>
  <fonts count="9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5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8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7.28125" style="1" customWidth="1"/>
    <col min="6" max="6" width="6.8515625" style="1" customWidth="1"/>
    <col min="7" max="7" width="7.8515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6.00390625" style="1" customWidth="1"/>
    <col min="14" max="14" width="6.8515625" style="4" customWidth="1"/>
    <col min="15" max="15" width="11.00390625" style="3" customWidth="1"/>
    <col min="16" max="16" width="0" style="1" hidden="1" customWidth="1"/>
    <col min="17" max="16384" width="9.140625" style="1" customWidth="1"/>
  </cols>
  <sheetData>
    <row r="1" spans="1:1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7"/>
      <c r="M2" s="17"/>
      <c r="N2" s="17"/>
      <c r="O2" s="17"/>
    </row>
    <row r="3" spans="1:15" ht="15.75" customHeight="1">
      <c r="A3" s="1" t="s">
        <v>3</v>
      </c>
      <c r="B3" s="52" t="s">
        <v>22</v>
      </c>
      <c r="C3" s="52"/>
      <c r="D3" s="52"/>
      <c r="E3" s="52"/>
      <c r="F3" s="48" t="s">
        <v>21</v>
      </c>
      <c r="G3" s="48"/>
      <c r="H3" s="48"/>
      <c r="I3" s="53">
        <v>4226.64013671875</v>
      </c>
      <c r="J3" s="53"/>
      <c r="L3" s="54"/>
      <c r="M3" s="54"/>
      <c r="N3" s="54"/>
      <c r="O3" s="10"/>
    </row>
    <row r="4" spans="1:12" ht="11.25">
      <c r="A4" s="1" t="s">
        <v>51</v>
      </c>
      <c r="F4" s="48" t="s">
        <v>7</v>
      </c>
      <c r="G4" s="48"/>
      <c r="H4" s="48"/>
      <c r="I4" s="49">
        <v>105</v>
      </c>
      <c r="J4" s="49"/>
      <c r="L4" s="3"/>
    </row>
    <row r="5" spans="2:10" ht="11.25">
      <c r="B5" s="1" t="s">
        <v>52</v>
      </c>
      <c r="F5" s="48" t="s">
        <v>15</v>
      </c>
      <c r="G5" s="48"/>
      <c r="H5" s="48"/>
      <c r="I5" s="49">
        <v>195</v>
      </c>
      <c r="J5" s="49"/>
    </row>
    <row r="6" ht="8.25" customHeight="1"/>
    <row r="7" spans="1:13" ht="12.75" customHeight="1">
      <c r="A7" s="47"/>
      <c r="B7" s="47"/>
      <c r="C7" s="34" t="s">
        <v>1</v>
      </c>
      <c r="D7" s="34"/>
      <c r="E7" s="34" t="s">
        <v>13</v>
      </c>
      <c r="F7" s="34"/>
      <c r="G7" s="34" t="s">
        <v>12</v>
      </c>
      <c r="H7" s="34"/>
      <c r="I7" s="2"/>
      <c r="J7" s="34" t="s">
        <v>2</v>
      </c>
      <c r="K7" s="34"/>
      <c r="M7" s="3"/>
    </row>
    <row r="8" spans="1:15" ht="11.25" hidden="1">
      <c r="A8" s="36" t="s">
        <v>14</v>
      </c>
      <c r="B8" s="36"/>
      <c r="C8" s="40"/>
      <c r="D8" s="40"/>
      <c r="E8" s="40"/>
      <c r="F8" s="40"/>
      <c r="G8" s="40"/>
      <c r="H8" s="40"/>
      <c r="I8" s="7"/>
      <c r="J8" s="40">
        <f aca="true" t="shared" si="0" ref="J8:J14">C8+E8+G8</f>
        <v>0</v>
      </c>
      <c r="K8" s="30"/>
      <c r="L8" s="14"/>
      <c r="M8" s="14"/>
      <c r="N8" s="15"/>
      <c r="O8" s="16"/>
    </row>
    <row r="9" spans="1:17" ht="11.25" hidden="1">
      <c r="A9" s="42" t="s">
        <v>9</v>
      </c>
      <c r="B9" s="43"/>
      <c r="C9" s="30"/>
      <c r="D9" s="44"/>
      <c r="E9" s="30"/>
      <c r="F9" s="44"/>
      <c r="G9" s="30"/>
      <c r="H9" s="44"/>
      <c r="I9" s="7"/>
      <c r="J9" s="45">
        <f t="shared" si="0"/>
        <v>0</v>
      </c>
      <c r="K9" s="46"/>
      <c r="M9" s="3"/>
      <c r="Q9" s="3"/>
    </row>
    <row r="10" spans="1:17" ht="11.25">
      <c r="A10" s="36" t="s">
        <v>5</v>
      </c>
      <c r="B10" s="36"/>
      <c r="C10" s="40">
        <v>28309</v>
      </c>
      <c r="D10" s="40"/>
      <c r="E10" s="40">
        <v>32373</v>
      </c>
      <c r="F10" s="40"/>
      <c r="G10" s="40">
        <f>5822</f>
        <v>5822</v>
      </c>
      <c r="H10" s="40"/>
      <c r="I10" s="7"/>
      <c r="J10" s="41">
        <f t="shared" si="0"/>
        <v>66504</v>
      </c>
      <c r="K10" s="41"/>
      <c r="M10" s="3"/>
      <c r="Q10" s="3"/>
    </row>
    <row r="11" spans="1:17" ht="11.25">
      <c r="A11" s="36" t="s">
        <v>6</v>
      </c>
      <c r="B11" s="36"/>
      <c r="C11" s="40">
        <v>2139</v>
      </c>
      <c r="D11" s="40"/>
      <c r="E11" s="40">
        <v>2174</v>
      </c>
      <c r="F11" s="40"/>
      <c r="G11" s="40">
        <v>417</v>
      </c>
      <c r="H11" s="40"/>
      <c r="I11" s="7"/>
      <c r="J11" s="41">
        <f t="shared" si="0"/>
        <v>4730</v>
      </c>
      <c r="K11" s="41"/>
      <c r="M11" s="3"/>
      <c r="Q11" s="3"/>
    </row>
    <row r="12" spans="1:17" ht="11.25" hidden="1">
      <c r="A12" s="42" t="s">
        <v>8</v>
      </c>
      <c r="B12" s="43"/>
      <c r="C12" s="30"/>
      <c r="D12" s="44"/>
      <c r="E12" s="30"/>
      <c r="F12" s="44"/>
      <c r="G12" s="30"/>
      <c r="H12" s="44"/>
      <c r="I12" s="7"/>
      <c r="J12" s="30">
        <f t="shared" si="0"/>
        <v>0</v>
      </c>
      <c r="K12" s="44"/>
      <c r="L12" s="1" t="s">
        <v>46</v>
      </c>
      <c r="M12" s="3"/>
      <c r="Q12" s="3"/>
    </row>
    <row r="13" spans="1:17" ht="11.25">
      <c r="A13" s="36" t="s">
        <v>10</v>
      </c>
      <c r="B13" s="36"/>
      <c r="C13" s="40">
        <f>O33</f>
        <v>28036.79909179688</v>
      </c>
      <c r="D13" s="40"/>
      <c r="E13" s="40">
        <v>0</v>
      </c>
      <c r="F13" s="40"/>
      <c r="G13" s="40">
        <v>0</v>
      </c>
      <c r="H13" s="40"/>
      <c r="I13" s="7"/>
      <c r="J13" s="37">
        <f>C13+E13+G13</f>
        <v>28036.79909179688</v>
      </c>
      <c r="K13" s="37"/>
      <c r="M13" s="3"/>
      <c r="Q13" s="3"/>
    </row>
    <row r="14" spans="1:17" ht="11.25">
      <c r="A14" s="36" t="s">
        <v>11</v>
      </c>
      <c r="B14" s="36"/>
      <c r="C14" s="38">
        <f>C9+C11-C13</f>
        <v>-25897.79909179688</v>
      </c>
      <c r="D14" s="38"/>
      <c r="E14" s="38">
        <f>E9+E11-E13</f>
        <v>2174</v>
      </c>
      <c r="F14" s="38"/>
      <c r="G14" s="38">
        <f>G9+G11-G13</f>
        <v>417</v>
      </c>
      <c r="H14" s="38"/>
      <c r="I14" s="8"/>
      <c r="J14" s="39">
        <f t="shared" si="0"/>
        <v>-23306.79909179688</v>
      </c>
      <c r="K14" s="39"/>
      <c r="M14" s="3"/>
      <c r="Q14" s="3"/>
    </row>
    <row r="15" spans="1:17" ht="11.25">
      <c r="A15" s="36" t="s">
        <v>20</v>
      </c>
      <c r="B15" s="36"/>
      <c r="C15" s="35">
        <v>7.260000228881836</v>
      </c>
      <c r="D15" s="35"/>
      <c r="E15" s="35">
        <v>7.71</v>
      </c>
      <c r="F15" s="35"/>
      <c r="G15" s="35">
        <v>1.5299999713897705</v>
      </c>
      <c r="H15" s="35"/>
      <c r="I15" s="9"/>
      <c r="J15" s="35">
        <f>C15+E15+G15</f>
        <v>16.500000200271607</v>
      </c>
      <c r="K15" s="35"/>
      <c r="M15" s="3"/>
      <c r="Q15" s="3"/>
    </row>
    <row r="16" spans="5:17" ht="13.5" customHeight="1">
      <c r="E16" s="55"/>
      <c r="F16" s="55"/>
      <c r="J16" s="56"/>
      <c r="K16" s="56"/>
      <c r="Q16" s="3"/>
    </row>
    <row r="17" spans="1:15" ht="17.25" customHeight="1">
      <c r="A17" s="34" t="s">
        <v>17</v>
      </c>
      <c r="B17" s="34"/>
      <c r="C17" s="34" t="s">
        <v>18</v>
      </c>
      <c r="D17" s="34"/>
      <c r="E17" s="34"/>
      <c r="F17" s="34"/>
      <c r="G17" s="34"/>
      <c r="H17" s="34"/>
      <c r="I17" s="34"/>
      <c r="J17" s="34"/>
      <c r="K17" s="34"/>
      <c r="L17" s="34"/>
      <c r="M17" s="5" t="s">
        <v>16</v>
      </c>
      <c r="N17" s="6" t="s">
        <v>4</v>
      </c>
      <c r="O17" s="6" t="s">
        <v>19</v>
      </c>
    </row>
    <row r="18" spans="1:15" ht="11.25">
      <c r="A18" s="34" t="s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8" ht="45" customHeight="1">
      <c r="A19" s="31" t="s">
        <v>23</v>
      </c>
      <c r="B19" s="31"/>
      <c r="C19" s="31" t="s">
        <v>24</v>
      </c>
      <c r="D19" s="31"/>
      <c r="E19" s="31"/>
      <c r="F19" s="31"/>
      <c r="G19" s="31"/>
      <c r="H19" s="31"/>
      <c r="I19" s="31"/>
      <c r="J19" s="31"/>
      <c r="K19" s="31"/>
      <c r="L19" s="31"/>
      <c r="M19" s="11" t="s">
        <v>47</v>
      </c>
      <c r="N19" s="12">
        <v>1</v>
      </c>
      <c r="O19" s="13">
        <v>6650</v>
      </c>
      <c r="P19" s="18">
        <v>68039</v>
      </c>
      <c r="Q19" s="19"/>
      <c r="R19" s="3"/>
    </row>
    <row r="20" spans="1:16" ht="33.75" customHeight="1">
      <c r="A20" s="31" t="s">
        <v>25</v>
      </c>
      <c r="B20" s="31"/>
      <c r="C20" s="31" t="s">
        <v>26</v>
      </c>
      <c r="D20" s="31"/>
      <c r="E20" s="31"/>
      <c r="F20" s="31"/>
      <c r="G20" s="31"/>
      <c r="H20" s="31"/>
      <c r="I20" s="31"/>
      <c r="J20" s="31"/>
      <c r="K20" s="31"/>
      <c r="L20" s="31"/>
      <c r="M20" s="11" t="s">
        <v>47</v>
      </c>
      <c r="N20" s="12">
        <v>1</v>
      </c>
      <c r="O20" s="13">
        <f>I3*0.5</f>
        <v>2113.320068359375</v>
      </c>
      <c r="P20" s="13">
        <f>I3*0.5*11</f>
        <v>23246.520751953125</v>
      </c>
    </row>
    <row r="21" spans="1:16" ht="33.75" customHeight="1">
      <c r="A21" s="31" t="s">
        <v>27</v>
      </c>
      <c r="B21" s="31"/>
      <c r="C21" s="31" t="s">
        <v>28</v>
      </c>
      <c r="D21" s="31"/>
      <c r="E21" s="31"/>
      <c r="F21" s="31"/>
      <c r="G21" s="31"/>
      <c r="H21" s="31"/>
      <c r="I21" s="31"/>
      <c r="J21" s="31"/>
      <c r="K21" s="31"/>
      <c r="L21" s="31"/>
      <c r="M21" s="11" t="s">
        <v>47</v>
      </c>
      <c r="N21" s="12">
        <v>1</v>
      </c>
      <c r="O21" s="13">
        <f>I3*0.3</f>
        <v>1267.9920410156249</v>
      </c>
      <c r="P21" s="18">
        <f>I3*0.3*11</f>
        <v>13947.912451171873</v>
      </c>
    </row>
    <row r="22" spans="1:16" ht="33.75" customHeight="1">
      <c r="A22" s="31" t="s">
        <v>29</v>
      </c>
      <c r="B22" s="31"/>
      <c r="C22" s="31" t="s">
        <v>30</v>
      </c>
      <c r="D22" s="31"/>
      <c r="E22" s="31"/>
      <c r="F22" s="31"/>
      <c r="G22" s="31"/>
      <c r="H22" s="31"/>
      <c r="I22" s="31"/>
      <c r="J22" s="31"/>
      <c r="K22" s="31"/>
      <c r="L22" s="31"/>
      <c r="M22" s="11" t="s">
        <v>47</v>
      </c>
      <c r="N22" s="12">
        <v>1</v>
      </c>
      <c r="O22" s="13">
        <f>I3*0.18</f>
        <v>760.7952246093749</v>
      </c>
      <c r="P22" s="13">
        <f>I3*0.09*11</f>
        <v>4184.373735351563</v>
      </c>
    </row>
    <row r="23" spans="1:16" ht="39" customHeight="1">
      <c r="A23" s="31" t="s">
        <v>31</v>
      </c>
      <c r="B23" s="31"/>
      <c r="C23" s="31" t="s">
        <v>32</v>
      </c>
      <c r="D23" s="31"/>
      <c r="E23" s="31"/>
      <c r="F23" s="31"/>
      <c r="G23" s="31"/>
      <c r="H23" s="31"/>
      <c r="I23" s="31"/>
      <c r="J23" s="31"/>
      <c r="K23" s="31"/>
      <c r="L23" s="31"/>
      <c r="M23" s="11" t="s">
        <v>47</v>
      </c>
      <c r="N23" s="12">
        <v>1</v>
      </c>
      <c r="O23" s="13">
        <f>I3*1</f>
        <v>4226.64013671875</v>
      </c>
      <c r="P23" s="13">
        <v>34000</v>
      </c>
    </row>
    <row r="24" spans="1:16" ht="11.25" customHeight="1">
      <c r="A24" s="31" t="s">
        <v>33</v>
      </c>
      <c r="B24" s="31"/>
      <c r="C24" s="31" t="s">
        <v>34</v>
      </c>
      <c r="D24" s="31"/>
      <c r="E24" s="31"/>
      <c r="F24" s="31"/>
      <c r="G24" s="31"/>
      <c r="H24" s="31"/>
      <c r="I24" s="31"/>
      <c r="J24" s="31"/>
      <c r="K24" s="31"/>
      <c r="L24" s="31"/>
      <c r="M24" s="11" t="s">
        <v>47</v>
      </c>
      <c r="N24" s="12">
        <v>1</v>
      </c>
      <c r="O24" s="13">
        <f>I3*1.5</f>
        <v>6339.960205078125</v>
      </c>
      <c r="P24" s="13">
        <v>43973</v>
      </c>
    </row>
    <row r="25" spans="1:16" ht="22.5" customHeight="1">
      <c r="A25" s="31" t="s">
        <v>35</v>
      </c>
      <c r="B25" s="31"/>
      <c r="C25" s="31" t="s">
        <v>48</v>
      </c>
      <c r="D25" s="31"/>
      <c r="E25" s="31"/>
      <c r="F25" s="31"/>
      <c r="G25" s="31"/>
      <c r="H25" s="31"/>
      <c r="I25" s="31"/>
      <c r="J25" s="31"/>
      <c r="K25" s="31"/>
      <c r="L25" s="31"/>
      <c r="M25" s="11" t="s">
        <v>47</v>
      </c>
      <c r="N25" s="12">
        <v>1</v>
      </c>
      <c r="O25" s="13">
        <f>I3/6*4*1.26</f>
        <v>3550.3777148437503</v>
      </c>
      <c r="P25" s="13">
        <f>29016/12*11+2700</f>
        <v>29298</v>
      </c>
    </row>
    <row r="26" spans="1:16" ht="22.5" customHeight="1">
      <c r="A26" s="31" t="s">
        <v>36</v>
      </c>
      <c r="B26" s="31"/>
      <c r="C26" s="31" t="s">
        <v>37</v>
      </c>
      <c r="D26" s="31"/>
      <c r="E26" s="31"/>
      <c r="F26" s="31"/>
      <c r="G26" s="31"/>
      <c r="H26" s="31"/>
      <c r="I26" s="31"/>
      <c r="J26" s="31"/>
      <c r="K26" s="31"/>
      <c r="L26" s="31"/>
      <c r="M26" s="11" t="s">
        <v>47</v>
      </c>
      <c r="N26" s="12">
        <v>1</v>
      </c>
      <c r="O26" s="13">
        <f>I3*0.74</f>
        <v>3127.713701171875</v>
      </c>
      <c r="P26" s="13">
        <f>I3*0.74*11</f>
        <v>34404.85071289063</v>
      </c>
    </row>
    <row r="27" spans="1:16" ht="14.25" customHeight="1" hidden="1">
      <c r="A27" s="31" t="s">
        <v>38</v>
      </c>
      <c r="B27" s="31"/>
      <c r="C27" s="31" t="s">
        <v>50</v>
      </c>
      <c r="D27" s="31"/>
      <c r="E27" s="31"/>
      <c r="F27" s="31"/>
      <c r="G27" s="31"/>
      <c r="H27" s="31"/>
      <c r="I27" s="31"/>
      <c r="J27" s="31"/>
      <c r="K27" s="31"/>
      <c r="L27" s="31"/>
      <c r="M27" s="11">
        <v>1</v>
      </c>
      <c r="N27" s="12" t="s">
        <v>47</v>
      </c>
      <c r="O27" s="13">
        <v>0</v>
      </c>
      <c r="P27" s="13">
        <v>11608</v>
      </c>
    </row>
    <row r="28" spans="1:16" ht="12.75" customHeight="1" hidden="1">
      <c r="A28" s="31" t="s">
        <v>39</v>
      </c>
      <c r="B28" s="31"/>
      <c r="C28" s="31" t="s">
        <v>40</v>
      </c>
      <c r="D28" s="31"/>
      <c r="E28" s="31"/>
      <c r="F28" s="31"/>
      <c r="G28" s="31"/>
      <c r="H28" s="31"/>
      <c r="I28" s="31"/>
      <c r="J28" s="31"/>
      <c r="K28" s="31"/>
      <c r="L28" s="31"/>
      <c r="M28" s="11">
        <v>1</v>
      </c>
      <c r="N28" s="12" t="s">
        <v>47</v>
      </c>
      <c r="O28" s="13">
        <v>0</v>
      </c>
      <c r="P28" s="13">
        <v>1500</v>
      </c>
    </row>
    <row r="29" spans="1:16" ht="12" customHeight="1" hidden="1">
      <c r="A29" s="31" t="s">
        <v>39</v>
      </c>
      <c r="B29" s="31"/>
      <c r="C29" s="31" t="s">
        <v>41</v>
      </c>
      <c r="D29" s="31"/>
      <c r="E29" s="31"/>
      <c r="F29" s="31"/>
      <c r="G29" s="31"/>
      <c r="H29" s="31"/>
      <c r="I29" s="31"/>
      <c r="J29" s="31"/>
      <c r="K29" s="31"/>
      <c r="L29" s="31"/>
      <c r="M29" s="11">
        <v>1</v>
      </c>
      <c r="N29" s="12" t="s">
        <v>47</v>
      </c>
      <c r="O29" s="13">
        <v>0</v>
      </c>
      <c r="P29" s="13">
        <v>2844</v>
      </c>
    </row>
    <row r="30" spans="1:16" ht="14.25" customHeight="1" hidden="1">
      <c r="A30" s="31" t="s">
        <v>39</v>
      </c>
      <c r="B30" s="31"/>
      <c r="C30" s="31" t="s">
        <v>42</v>
      </c>
      <c r="D30" s="31"/>
      <c r="E30" s="31"/>
      <c r="F30" s="31"/>
      <c r="G30" s="31"/>
      <c r="H30" s="31"/>
      <c r="I30" s="31"/>
      <c r="J30" s="31"/>
      <c r="K30" s="31"/>
      <c r="L30" s="31"/>
      <c r="M30" s="11">
        <v>1</v>
      </c>
      <c r="N30" s="12" t="s">
        <v>47</v>
      </c>
      <c r="O30" s="13">
        <v>0</v>
      </c>
      <c r="P30" s="13">
        <v>17395</v>
      </c>
    </row>
    <row r="31" spans="1:16" ht="17.25" customHeight="1" hidden="1">
      <c r="A31" s="31" t="s">
        <v>45</v>
      </c>
      <c r="B31" s="31"/>
      <c r="C31" s="31" t="s">
        <v>44</v>
      </c>
      <c r="D31" s="31"/>
      <c r="E31" s="31"/>
      <c r="F31" s="31"/>
      <c r="G31" s="31"/>
      <c r="H31" s="31"/>
      <c r="I31" s="31"/>
      <c r="J31" s="31"/>
      <c r="K31" s="31"/>
      <c r="L31" s="31"/>
      <c r="M31" s="11">
        <v>1</v>
      </c>
      <c r="N31" s="12" t="s">
        <v>47</v>
      </c>
      <c r="O31" s="13"/>
      <c r="P31" s="20">
        <v>77400</v>
      </c>
    </row>
    <row r="32" spans="1:16" ht="14.25" customHeight="1" hidden="1">
      <c r="A32" s="31" t="s">
        <v>45</v>
      </c>
      <c r="B32" s="31"/>
      <c r="C32" s="31" t="s">
        <v>43</v>
      </c>
      <c r="D32" s="31"/>
      <c r="E32" s="31"/>
      <c r="F32" s="31"/>
      <c r="G32" s="31"/>
      <c r="H32" s="31"/>
      <c r="I32" s="31"/>
      <c r="J32" s="31"/>
      <c r="K32" s="31"/>
      <c r="L32" s="31"/>
      <c r="M32" s="11">
        <v>1</v>
      </c>
      <c r="N32" s="12" t="s">
        <v>47</v>
      </c>
      <c r="O32" s="20"/>
      <c r="P32" s="18">
        <v>22236</v>
      </c>
    </row>
    <row r="33" spans="1:17" ht="16.5" customHeight="1">
      <c r="A33" s="21"/>
      <c r="B33" s="22"/>
      <c r="C33" s="32" t="s">
        <v>49</v>
      </c>
      <c r="D33" s="32"/>
      <c r="E33" s="32"/>
      <c r="F33" s="32"/>
      <c r="G33" s="32"/>
      <c r="H33" s="32"/>
      <c r="I33" s="32"/>
      <c r="J33" s="32"/>
      <c r="K33" s="32"/>
      <c r="L33" s="33"/>
      <c r="M33" s="11"/>
      <c r="N33" s="12"/>
      <c r="O33" s="28">
        <f>SUM(O19:O32)</f>
        <v>28036.79909179688</v>
      </c>
      <c r="P33" s="18">
        <f>SUM(P19:P32)</f>
        <v>384076.6576513672</v>
      </c>
      <c r="Q33" s="23"/>
    </row>
    <row r="34" spans="1:10" ht="11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1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4"/>
      <c r="B38" s="14"/>
      <c r="C38" s="14"/>
      <c r="D38" s="14"/>
      <c r="E38" s="14"/>
      <c r="F38" s="24"/>
      <c r="G38" s="14"/>
      <c r="H38" s="14"/>
      <c r="I38" s="14"/>
      <c r="J38" s="14"/>
    </row>
    <row r="39" spans="1:10" ht="11.25">
      <c r="A39" s="14"/>
      <c r="B39" s="14"/>
      <c r="C39" s="14"/>
      <c r="D39" s="14"/>
      <c r="E39" s="14"/>
      <c r="F39" s="25"/>
      <c r="G39" s="14"/>
      <c r="H39" s="14"/>
      <c r="I39" s="14"/>
      <c r="J39" s="14"/>
    </row>
    <row r="40" spans="1:10" ht="11.25">
      <c r="A40" s="14"/>
      <c r="B40" s="14"/>
      <c r="C40" s="14"/>
      <c r="D40" s="14"/>
      <c r="E40" s="14"/>
      <c r="F40" s="25"/>
      <c r="G40" s="14"/>
      <c r="H40" s="14"/>
      <c r="I40" s="14"/>
      <c r="J40" s="14"/>
    </row>
    <row r="41" spans="1:10" ht="11.25">
      <c r="A41" s="14"/>
      <c r="B41" s="14"/>
      <c r="C41" s="14"/>
      <c r="D41" s="14"/>
      <c r="E41" s="14"/>
      <c r="F41" s="25"/>
      <c r="G41" s="14"/>
      <c r="H41" s="14"/>
      <c r="I41" s="14"/>
      <c r="J41" s="14"/>
    </row>
    <row r="42" spans="1:10" ht="11.25">
      <c r="A42" s="14"/>
      <c r="B42" s="14"/>
      <c r="C42" s="14"/>
      <c r="D42" s="14"/>
      <c r="E42" s="14"/>
      <c r="F42" s="25"/>
      <c r="G42" s="14"/>
      <c r="H42" s="14"/>
      <c r="I42" s="14"/>
      <c r="J42" s="14"/>
    </row>
    <row r="43" spans="1:10" ht="11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1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5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O47" s="26"/>
    </row>
    <row r="48" spans="1:10" ht="11.25">
      <c r="A48" s="14"/>
      <c r="B48" s="14"/>
      <c r="C48" s="14"/>
      <c r="D48" s="14"/>
      <c r="E48" s="14"/>
      <c r="F48" s="25"/>
      <c r="G48" s="14"/>
      <c r="H48" s="14"/>
      <c r="I48" s="14"/>
      <c r="J48" s="14"/>
    </row>
    <row r="49" spans="1:10" ht="11.25">
      <c r="A49" s="14"/>
      <c r="B49" s="14"/>
      <c r="C49" s="14"/>
      <c r="D49" s="14"/>
      <c r="E49" s="14"/>
      <c r="F49" s="25"/>
      <c r="G49" s="14"/>
      <c r="H49" s="14"/>
      <c r="I49" s="14"/>
      <c r="J49" s="14"/>
    </row>
    <row r="50" spans="1:10" ht="11.25">
      <c r="A50" s="14"/>
      <c r="B50" s="14"/>
      <c r="C50" s="14"/>
      <c r="D50" s="14"/>
      <c r="E50" s="14"/>
      <c r="F50" s="25"/>
      <c r="G50" s="14"/>
      <c r="H50" s="14"/>
      <c r="I50" s="14"/>
      <c r="J50" s="14"/>
    </row>
    <row r="51" spans="1:10" ht="11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1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1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1.25">
      <c r="A59" s="14"/>
      <c r="B59" s="14"/>
      <c r="C59" s="14"/>
      <c r="D59" s="14"/>
      <c r="E59" s="14"/>
      <c r="F59" s="24"/>
      <c r="G59" s="14"/>
      <c r="H59" s="14"/>
      <c r="I59" s="14"/>
      <c r="J59" s="14"/>
      <c r="K59" s="14"/>
    </row>
    <row r="60" spans="1:11" ht="11.25">
      <c r="A60" s="14"/>
      <c r="B60" s="14"/>
      <c r="C60" s="14"/>
      <c r="D60" s="14"/>
      <c r="E60" s="14"/>
      <c r="F60" s="25"/>
      <c r="G60" s="14"/>
      <c r="H60" s="14"/>
      <c r="I60" s="14"/>
      <c r="J60" s="14"/>
      <c r="K60" s="14"/>
    </row>
    <row r="61" spans="1:11" ht="11.25">
      <c r="A61" s="14"/>
      <c r="B61" s="14"/>
      <c r="C61" s="14"/>
      <c r="D61" s="14"/>
      <c r="E61" s="14"/>
      <c r="F61" s="25"/>
      <c r="G61" s="14"/>
      <c r="H61" s="14"/>
      <c r="I61" s="14"/>
      <c r="J61" s="14"/>
      <c r="K61" s="14"/>
    </row>
    <row r="62" spans="1:11" ht="11.25">
      <c r="A62" s="14"/>
      <c r="B62" s="14"/>
      <c r="C62" s="14"/>
      <c r="D62" s="14"/>
      <c r="E62" s="14"/>
      <c r="F62" s="25"/>
      <c r="G62" s="14"/>
      <c r="H62" s="14"/>
      <c r="I62" s="14"/>
      <c r="J62" s="14"/>
      <c r="K62" s="14"/>
    </row>
    <row r="63" spans="1:10" ht="11.2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1.2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1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1.2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1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1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1.25">
      <c r="A69" s="14"/>
      <c r="B69" s="14"/>
      <c r="C69" s="14"/>
      <c r="D69" s="14"/>
      <c r="E69" s="14"/>
      <c r="F69" s="14"/>
      <c r="G69" s="27"/>
      <c r="H69" s="14"/>
      <c r="I69" s="14"/>
      <c r="J69" s="14"/>
    </row>
    <row r="70" spans="1:10" ht="11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1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4"/>
      <c r="B72" s="14"/>
      <c r="C72" s="14"/>
      <c r="D72" s="14"/>
      <c r="E72" s="14"/>
      <c r="F72" s="14"/>
      <c r="G72" s="29"/>
      <c r="H72" s="14"/>
      <c r="I72" s="14"/>
      <c r="J72" s="14"/>
    </row>
    <row r="73" spans="1:10" ht="11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1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1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1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1.25">
      <c r="A77" s="14"/>
      <c r="B77" s="14"/>
      <c r="C77" s="14"/>
      <c r="D77" s="14"/>
      <c r="E77" s="14"/>
      <c r="F77" s="14"/>
      <c r="G77" s="14"/>
      <c r="H77" s="14"/>
      <c r="I77" s="14"/>
      <c r="J77" s="14"/>
    </row>
  </sheetData>
  <mergeCells count="89">
    <mergeCell ref="A1:O1"/>
    <mergeCell ref="A2:K2"/>
    <mergeCell ref="B3:E3"/>
    <mergeCell ref="F3:H3"/>
    <mergeCell ref="I3:J3"/>
    <mergeCell ref="L3:N3"/>
    <mergeCell ref="G7:H7"/>
    <mergeCell ref="F4:H4"/>
    <mergeCell ref="I4:J4"/>
    <mergeCell ref="F5:H5"/>
    <mergeCell ref="I5:J5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J13:K13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A13:B13"/>
    <mergeCell ref="C13:D13"/>
    <mergeCell ref="E13:F13"/>
    <mergeCell ref="G13:H13"/>
    <mergeCell ref="J14:K14"/>
    <mergeCell ref="A15:B15"/>
    <mergeCell ref="C15:D15"/>
    <mergeCell ref="E15:F15"/>
    <mergeCell ref="G15:H15"/>
    <mergeCell ref="J15:K15"/>
    <mergeCell ref="A14:B14"/>
    <mergeCell ref="C14:D14"/>
    <mergeCell ref="E14:F14"/>
    <mergeCell ref="G14:H14"/>
    <mergeCell ref="E16:F16"/>
    <mergeCell ref="J16:K16"/>
    <mergeCell ref="A17:B17"/>
    <mergeCell ref="C17:L17"/>
    <mergeCell ref="A18:O18"/>
    <mergeCell ref="A19:B19"/>
    <mergeCell ref="C19:L19"/>
    <mergeCell ref="A20:B20"/>
    <mergeCell ref="C20:L20"/>
    <mergeCell ref="A23:B23"/>
    <mergeCell ref="C23:L23"/>
    <mergeCell ref="A21:B21"/>
    <mergeCell ref="C21:L21"/>
    <mergeCell ref="A22:B22"/>
    <mergeCell ref="C22:L22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2:B32"/>
    <mergeCell ref="C32:L32"/>
    <mergeCell ref="C33:L33"/>
    <mergeCell ref="A30:B30"/>
    <mergeCell ref="C30:L30"/>
    <mergeCell ref="A31:B31"/>
    <mergeCell ref="C31:L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2012-04-17T05:43:27Z</cp:lastPrinted>
  <dcterms:created xsi:type="dcterms:W3CDTF">1996-10-08T23:32:33Z</dcterms:created>
  <dcterms:modified xsi:type="dcterms:W3CDTF">2012-06-29T08:05:41Z</dcterms:modified>
  <cp:category/>
  <cp:version/>
  <cp:contentType/>
  <cp:contentStatus/>
</cp:coreProperties>
</file>